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CIALES CONSTITUYENTES\DISTRITOS\"/>
    </mc:Choice>
  </mc:AlternateContent>
  <xr:revisionPtr revIDLastSave="0" documentId="13_ncr:1_{C985EFDF-43AA-4574-9B0F-B7AE2FECAE65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CANDIDATOS!$C$1:$F$63</definedName>
    <definedName name="_xlnm.Print_Area" localSheetId="2">ELECTOS!$C$1:$D$12</definedName>
  </definedNames>
  <calcPr calcId="191029"/>
</workbook>
</file>

<file path=xl/calcChain.xml><?xml version="1.0" encoding="utf-8"?>
<calcChain xmlns="http://schemas.openxmlformats.org/spreadsheetml/2006/main">
  <c r="P524" i="13" l="1"/>
  <c r="Q524" i="13"/>
  <c r="R524" i="13"/>
  <c r="S524" i="13"/>
  <c r="T524" i="13"/>
  <c r="U524" i="13"/>
  <c r="V524" i="13"/>
  <c r="W524" i="13"/>
  <c r="X524" i="13"/>
  <c r="Y524" i="13"/>
  <c r="Z524" i="13"/>
  <c r="AA524" i="13"/>
  <c r="AB524" i="13"/>
  <c r="AC524" i="13"/>
  <c r="AD524" i="13"/>
  <c r="AE524" i="13"/>
  <c r="AF524" i="13"/>
  <c r="AG524" i="13"/>
  <c r="AH524" i="13"/>
  <c r="AI524" i="13"/>
  <c r="AJ524" i="13"/>
  <c r="AK524" i="13"/>
  <c r="AL524" i="13"/>
  <c r="AM524" i="13"/>
  <c r="AN524" i="13"/>
  <c r="AO524" i="13"/>
  <c r="AP524" i="13"/>
  <c r="AQ524" i="13"/>
  <c r="AR524" i="13"/>
  <c r="AS524" i="13"/>
  <c r="AT524" i="13"/>
  <c r="AU524" i="13"/>
  <c r="AV524" i="13"/>
  <c r="AW524" i="13"/>
  <c r="AX524" i="13"/>
  <c r="AY524" i="13"/>
  <c r="AZ524" i="13"/>
  <c r="BA524" i="13"/>
  <c r="BB524" i="13"/>
  <c r="BC524" i="13"/>
  <c r="BD524" i="13"/>
  <c r="BE524" i="13"/>
  <c r="BF524" i="13"/>
  <c r="BG524" i="13"/>
  <c r="BH524" i="13"/>
  <c r="BI524" i="13"/>
  <c r="C85" i="2" l="1"/>
  <c r="C12" i="12" s="1"/>
  <c r="C77" i="2"/>
  <c r="C10" i="12" s="1"/>
  <c r="E69" i="2"/>
  <c r="C11" i="12" s="1"/>
  <c r="F4" i="1" l="1"/>
  <c r="F63" i="1" s="1"/>
  <c r="F60" i="1" l="1"/>
  <c r="F59" i="1"/>
  <c r="C6" i="12" l="1"/>
  <c r="F24" i="1" l="1"/>
  <c r="F29" i="1"/>
  <c r="F15" i="1"/>
  <c r="B49" i="2"/>
  <c r="B46" i="2"/>
  <c r="F57" i="1" l="1"/>
  <c r="F34" i="1"/>
  <c r="F37" i="1"/>
  <c r="F21" i="1"/>
  <c r="F48" i="1"/>
  <c r="F20" i="1"/>
  <c r="F45" i="1"/>
  <c r="F49" i="1"/>
  <c r="F22" i="1"/>
  <c r="F53" i="1"/>
  <c r="F33" i="1"/>
  <c r="F35" i="1"/>
  <c r="F32" i="1"/>
  <c r="F16" i="1"/>
  <c r="F55" i="1"/>
  <c r="F54" i="1"/>
  <c r="F40" i="1"/>
  <c r="F17" i="1"/>
  <c r="F25" i="1"/>
  <c r="D61" i="2" s="1"/>
  <c r="F46" i="1"/>
  <c r="F36" i="1"/>
  <c r="F47" i="1"/>
  <c r="F42" i="1"/>
  <c r="F56" i="1"/>
  <c r="F12" i="1"/>
  <c r="F23" i="1"/>
  <c r="F41" i="1"/>
  <c r="F14" i="1"/>
  <c r="F50" i="1"/>
  <c r="F13" i="1"/>
  <c r="F9" i="1"/>
  <c r="M29" i="1"/>
  <c r="B11" i="12"/>
  <c r="B12" i="12" s="1"/>
  <c r="B40" i="2"/>
  <c r="B37" i="2"/>
  <c r="B34" i="2"/>
  <c r="B31" i="2"/>
  <c r="B28" i="2"/>
  <c r="B43" i="2"/>
  <c r="D59" i="2" l="1"/>
  <c r="D60" i="2"/>
  <c r="F28" i="1"/>
  <c r="M28" i="1" s="1"/>
  <c r="D11" i="12"/>
  <c r="F43" i="1"/>
  <c r="F18" i="1"/>
  <c r="F58" i="1"/>
  <c r="J13" i="2" s="1"/>
  <c r="D49" i="2" s="1"/>
  <c r="F51" i="1"/>
  <c r="F38" i="1"/>
  <c r="F10" i="1"/>
  <c r="D10" i="12"/>
  <c r="D12" i="12"/>
  <c r="F30" i="1" l="1"/>
  <c r="F26" i="1"/>
  <c r="F61" i="1" s="1"/>
  <c r="J14" i="2"/>
  <c r="D21" i="2"/>
  <c r="B22" i="2"/>
  <c r="B23" i="2" s="1"/>
  <c r="B10" i="2"/>
  <c r="M63" i="1"/>
  <c r="M60" i="1"/>
  <c r="M59" i="1"/>
  <c r="M34" i="1"/>
  <c r="M33" i="1"/>
  <c r="M22" i="1"/>
  <c r="M21" i="1"/>
  <c r="M14" i="1"/>
  <c r="M13" i="1"/>
  <c r="F62" i="1" l="1"/>
  <c r="J15" i="2"/>
  <c r="M12" i="1"/>
  <c r="M26" i="1"/>
  <c r="D23" i="2"/>
  <c r="M32" i="1"/>
  <c r="M9" i="1"/>
  <c r="M20" i="1"/>
  <c r="D22" i="2"/>
  <c r="J16" i="2" l="1"/>
  <c r="M62" i="1"/>
  <c r="M10" i="1"/>
  <c r="M30" i="1"/>
  <c r="M18" i="1"/>
  <c r="H10" i="12"/>
  <c r="CS3" i="5"/>
  <c r="CS4" i="5"/>
  <c r="CS5" i="5"/>
  <c r="CS6" i="5"/>
  <c r="CS7" i="5"/>
  <c r="CS8" i="5"/>
  <c r="CS9" i="5"/>
  <c r="CS10" i="5"/>
  <c r="CS11" i="5"/>
  <c r="CS12" i="5"/>
  <c r="CS530" i="5" s="1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T3" i="5" s="1"/>
  <c r="CR4" i="5"/>
  <c r="CR5" i="5"/>
  <c r="CT5" i="5" s="1"/>
  <c r="CR6" i="5"/>
  <c r="CR7" i="5"/>
  <c r="CR8" i="5"/>
  <c r="CT8" i="5" s="1"/>
  <c r="CR9" i="5"/>
  <c r="CR10" i="5"/>
  <c r="CT10" i="5" s="1"/>
  <c r="CR11" i="5"/>
  <c r="CT11" i="5" s="1"/>
  <c r="CR12" i="5"/>
  <c r="CT12" i="5"/>
  <c r="CR13" i="5"/>
  <c r="CR14" i="5"/>
  <c r="CT14" i="5" s="1"/>
  <c r="CR15" i="5"/>
  <c r="CT15" i="5" s="1"/>
  <c r="CR16" i="5"/>
  <c r="CT16" i="5"/>
  <c r="CR17" i="5"/>
  <c r="CR18" i="5"/>
  <c r="CT18" i="5" s="1"/>
  <c r="CR19" i="5"/>
  <c r="CR20" i="5"/>
  <c r="CT20" i="5"/>
  <c r="CR21" i="5"/>
  <c r="CR22" i="5"/>
  <c r="CT22" i="5" s="1"/>
  <c r="CR23" i="5"/>
  <c r="CR24" i="5"/>
  <c r="CT24" i="5" s="1"/>
  <c r="CR25" i="5"/>
  <c r="CR26" i="5"/>
  <c r="CT26" i="5" s="1"/>
  <c r="CR27" i="5"/>
  <c r="CT27" i="5" s="1"/>
  <c r="CR28" i="5"/>
  <c r="CT28" i="5"/>
  <c r="CR29" i="5"/>
  <c r="CR30" i="5"/>
  <c r="CT30" i="5" s="1"/>
  <c r="CR31" i="5"/>
  <c r="CT31" i="5" s="1"/>
  <c r="CR32" i="5"/>
  <c r="CT32" i="5"/>
  <c r="CR33" i="5"/>
  <c r="CR34" i="5"/>
  <c r="CT34" i="5" s="1"/>
  <c r="CR35" i="5"/>
  <c r="CR36" i="5"/>
  <c r="CT36" i="5"/>
  <c r="CR37" i="5"/>
  <c r="CR38" i="5"/>
  <c r="CT38" i="5" s="1"/>
  <c r="CR39" i="5"/>
  <c r="CR40" i="5"/>
  <c r="CT40" i="5"/>
  <c r="CR41" i="5"/>
  <c r="CR42" i="5"/>
  <c r="CT42" i="5" s="1"/>
  <c r="CR43" i="5"/>
  <c r="CT43" i="5" s="1"/>
  <c r="CR44" i="5"/>
  <c r="CT44" i="5"/>
  <c r="CR45" i="5"/>
  <c r="CR46" i="5"/>
  <c r="CT46" i="5" s="1"/>
  <c r="CR47" i="5"/>
  <c r="CT47" i="5" s="1"/>
  <c r="CR48" i="5"/>
  <c r="CT48" i="5"/>
  <c r="CR49" i="5"/>
  <c r="CR50" i="5"/>
  <c r="CR51" i="5"/>
  <c r="CR52" i="5"/>
  <c r="CT52" i="5" s="1"/>
  <c r="CR53" i="5"/>
  <c r="CT53" i="5" s="1"/>
  <c r="CR54" i="5"/>
  <c r="CT54" i="5" s="1"/>
  <c r="CR55" i="5"/>
  <c r="CR56" i="5"/>
  <c r="CT56" i="5" s="1"/>
  <c r="CR57" i="5"/>
  <c r="CR58" i="5"/>
  <c r="CT58" i="5"/>
  <c r="CR59" i="5"/>
  <c r="CR60" i="5"/>
  <c r="CT60" i="5" s="1"/>
  <c r="CR61" i="5"/>
  <c r="CR62" i="5"/>
  <c r="CT62" i="5"/>
  <c r="CR63" i="5"/>
  <c r="CR64" i="5"/>
  <c r="CT64" i="5" s="1"/>
  <c r="CR65" i="5"/>
  <c r="CT65" i="5" s="1"/>
  <c r="CR66" i="5"/>
  <c r="CT66" i="5"/>
  <c r="CR67" i="5"/>
  <c r="CR68" i="5"/>
  <c r="CT68" i="5" s="1"/>
  <c r="CR69" i="5"/>
  <c r="CT69" i="5" s="1"/>
  <c r="CR70" i="5"/>
  <c r="CT70" i="5" s="1"/>
  <c r="CR71" i="5"/>
  <c r="CR72" i="5"/>
  <c r="CT72" i="5"/>
  <c r="CR73" i="5"/>
  <c r="CR74" i="5"/>
  <c r="CT74" i="5" s="1"/>
  <c r="CR75" i="5"/>
  <c r="CT75" i="5" s="1"/>
  <c r="CR76" i="5"/>
  <c r="CT76" i="5"/>
  <c r="CR77" i="5"/>
  <c r="CR78" i="5"/>
  <c r="CT78" i="5" s="1"/>
  <c r="CR79" i="5"/>
  <c r="CT79" i="5" s="1"/>
  <c r="CR80" i="5"/>
  <c r="CT80" i="5"/>
  <c r="CR81" i="5"/>
  <c r="CR82" i="5"/>
  <c r="CR83" i="5"/>
  <c r="CR84" i="5"/>
  <c r="CT84" i="5" s="1"/>
  <c r="CR85" i="5"/>
  <c r="CT85" i="5" s="1"/>
  <c r="CR86" i="5"/>
  <c r="CT86" i="5" s="1"/>
  <c r="CR87" i="5"/>
  <c r="CR88" i="5"/>
  <c r="CT88" i="5" s="1"/>
  <c r="CR89" i="5"/>
  <c r="CR90" i="5"/>
  <c r="CT90" i="5"/>
  <c r="CR91" i="5"/>
  <c r="CR92" i="5"/>
  <c r="CT92" i="5" s="1"/>
  <c r="CR93" i="5"/>
  <c r="CR94" i="5"/>
  <c r="CT94" i="5"/>
  <c r="CR95" i="5"/>
  <c r="CR96" i="5"/>
  <c r="CT96" i="5" s="1"/>
  <c r="CR97" i="5"/>
  <c r="CT97" i="5" s="1"/>
  <c r="CR98" i="5"/>
  <c r="CT98" i="5"/>
  <c r="CR99" i="5"/>
  <c r="CR100" i="5"/>
  <c r="CT100" i="5" s="1"/>
  <c r="CR101" i="5"/>
  <c r="CT101" i="5" s="1"/>
  <c r="CR102" i="5"/>
  <c r="CT102" i="5" s="1"/>
  <c r="CR103" i="5"/>
  <c r="CR104" i="5"/>
  <c r="CT104" i="5"/>
  <c r="CR105" i="5"/>
  <c r="CR106" i="5"/>
  <c r="CT106" i="5" s="1"/>
  <c r="CR107" i="5"/>
  <c r="CT107" i="5" s="1"/>
  <c r="CR108" i="5"/>
  <c r="CT108" i="5"/>
  <c r="CR109" i="5"/>
  <c r="CR110" i="5"/>
  <c r="CT110" i="5" s="1"/>
  <c r="CR111" i="5"/>
  <c r="CT111" i="5" s="1"/>
  <c r="CR112" i="5"/>
  <c r="CT112" i="5"/>
  <c r="CR113" i="5"/>
  <c r="CR114" i="5"/>
  <c r="CR115" i="5"/>
  <c r="CR116" i="5"/>
  <c r="CT116" i="5" s="1"/>
  <c r="CR117" i="5"/>
  <c r="CT117" i="5" s="1"/>
  <c r="CR118" i="5"/>
  <c r="CT118" i="5" s="1"/>
  <c r="CR119" i="5"/>
  <c r="CR120" i="5"/>
  <c r="CT120" i="5" s="1"/>
  <c r="CR121" i="5"/>
  <c r="CR122" i="5"/>
  <c r="CT122" i="5"/>
  <c r="CR123" i="5"/>
  <c r="CR124" i="5"/>
  <c r="CT124" i="5" s="1"/>
  <c r="CR125" i="5"/>
  <c r="CR126" i="5"/>
  <c r="CT126" i="5"/>
  <c r="CR127" i="5"/>
  <c r="CR128" i="5"/>
  <c r="CT128" i="5" s="1"/>
  <c r="CR129" i="5"/>
  <c r="CT129" i="5" s="1"/>
  <c r="CR130" i="5"/>
  <c r="CT130" i="5"/>
  <c r="CR131" i="5"/>
  <c r="CR132" i="5"/>
  <c r="CT132" i="5" s="1"/>
  <c r="CR133" i="5"/>
  <c r="CT133" i="5" s="1"/>
  <c r="CR134" i="5"/>
  <c r="CT134" i="5" s="1"/>
  <c r="CR135" i="5"/>
  <c r="CR136" i="5"/>
  <c r="CT136" i="5"/>
  <c r="CR137" i="5"/>
  <c r="CR138" i="5"/>
  <c r="CT138" i="5" s="1"/>
  <c r="CR139" i="5"/>
  <c r="CT139" i="5" s="1"/>
  <c r="CR140" i="5"/>
  <c r="CT140" i="5"/>
  <c r="CR141" i="5"/>
  <c r="CR142" i="5"/>
  <c r="CT142" i="5" s="1"/>
  <c r="CR143" i="5"/>
  <c r="CT143" i="5" s="1"/>
  <c r="CR144" i="5"/>
  <c r="CT144" i="5"/>
  <c r="CR145" i="5"/>
  <c r="CR146" i="5"/>
  <c r="CR147" i="5"/>
  <c r="CR148" i="5"/>
  <c r="CT148" i="5" s="1"/>
  <c r="CR149" i="5"/>
  <c r="CT149" i="5" s="1"/>
  <c r="CR150" i="5"/>
  <c r="CT150" i="5" s="1"/>
  <c r="CR151" i="5"/>
  <c r="CR152" i="5"/>
  <c r="CT152" i="5" s="1"/>
  <c r="CR153" i="5"/>
  <c r="CR154" i="5"/>
  <c r="CT154" i="5"/>
  <c r="CR155" i="5"/>
  <c r="CR156" i="5"/>
  <c r="CT156" i="5" s="1"/>
  <c r="CR157" i="5"/>
  <c r="CR158" i="5"/>
  <c r="CT158" i="5"/>
  <c r="CR159" i="5"/>
  <c r="CR160" i="5"/>
  <c r="CT160" i="5" s="1"/>
  <c r="CR161" i="5"/>
  <c r="CT161" i="5" s="1"/>
  <c r="CR162" i="5"/>
  <c r="CT162" i="5"/>
  <c r="CR163" i="5"/>
  <c r="CR164" i="5"/>
  <c r="CT164" i="5" s="1"/>
  <c r="CR165" i="5"/>
  <c r="CT165" i="5" s="1"/>
  <c r="CR166" i="5"/>
  <c r="CT166" i="5" s="1"/>
  <c r="CR167" i="5"/>
  <c r="CR168" i="5"/>
  <c r="CT168" i="5"/>
  <c r="CR169" i="5"/>
  <c r="CR170" i="5"/>
  <c r="CT170" i="5" s="1"/>
  <c r="CR171" i="5"/>
  <c r="CT171" i="5" s="1"/>
  <c r="CR172" i="5"/>
  <c r="CT172" i="5"/>
  <c r="CR173" i="5"/>
  <c r="CR174" i="5"/>
  <c r="CT174" i="5" s="1"/>
  <c r="CR175" i="5"/>
  <c r="CT175" i="5" s="1"/>
  <c r="CR176" i="5"/>
  <c r="CT176" i="5"/>
  <c r="CR177" i="5"/>
  <c r="CR178" i="5"/>
  <c r="CR179" i="5"/>
  <c r="CR180" i="5"/>
  <c r="CT180" i="5" s="1"/>
  <c r="CR181" i="5"/>
  <c r="CT181" i="5" s="1"/>
  <c r="CR182" i="5"/>
  <c r="CT182" i="5" s="1"/>
  <c r="CR183" i="5"/>
  <c r="CR184" i="5"/>
  <c r="CT184" i="5" s="1"/>
  <c r="CR185" i="5"/>
  <c r="CR186" i="5"/>
  <c r="CT186" i="5"/>
  <c r="CR187" i="5"/>
  <c r="CR188" i="5"/>
  <c r="CT188" i="5" s="1"/>
  <c r="CR189" i="5"/>
  <c r="CR190" i="5"/>
  <c r="CT190" i="5"/>
  <c r="CR191" i="5"/>
  <c r="CR192" i="5"/>
  <c r="CT192" i="5" s="1"/>
  <c r="CR193" i="5"/>
  <c r="CT193" i="5" s="1"/>
  <c r="CR194" i="5"/>
  <c r="CT194" i="5"/>
  <c r="CR195" i="5"/>
  <c r="CR196" i="5"/>
  <c r="CT196" i="5" s="1"/>
  <c r="CR197" i="5"/>
  <c r="CT197" i="5" s="1"/>
  <c r="CR198" i="5"/>
  <c r="CT198" i="5" s="1"/>
  <c r="CR199" i="5"/>
  <c r="CR200" i="5"/>
  <c r="CT200" i="5"/>
  <c r="CR201" i="5"/>
  <c r="CR202" i="5"/>
  <c r="CT202" i="5" s="1"/>
  <c r="CR203" i="5"/>
  <c r="CT203" i="5" s="1"/>
  <c r="CR204" i="5"/>
  <c r="CT204" i="5"/>
  <c r="CR205" i="5"/>
  <c r="CR206" i="5"/>
  <c r="CT206" i="5" s="1"/>
  <c r="CR207" i="5"/>
  <c r="CT207" i="5" s="1"/>
  <c r="CR208" i="5"/>
  <c r="CT208" i="5"/>
  <c r="CR209" i="5"/>
  <c r="CR210" i="5"/>
  <c r="CR211" i="5"/>
  <c r="CR212" i="5"/>
  <c r="CT212" i="5" s="1"/>
  <c r="CR213" i="5"/>
  <c r="CT213" i="5" s="1"/>
  <c r="CR214" i="5"/>
  <c r="CT214" i="5" s="1"/>
  <c r="CR215" i="5"/>
  <c r="CR216" i="5"/>
  <c r="CT216" i="5" s="1"/>
  <c r="CR217" i="5"/>
  <c r="CR218" i="5"/>
  <c r="CT218" i="5"/>
  <c r="CR219" i="5"/>
  <c r="CR220" i="5"/>
  <c r="CT220" i="5" s="1"/>
  <c r="CR221" i="5"/>
  <c r="CR222" i="5"/>
  <c r="CT222" i="5"/>
  <c r="CR223" i="5"/>
  <c r="CR224" i="5"/>
  <c r="CT224" i="5" s="1"/>
  <c r="CR225" i="5"/>
  <c r="CT225" i="5" s="1"/>
  <c r="CR226" i="5"/>
  <c r="CT226" i="5"/>
  <c r="CR227" i="5"/>
  <c r="CR228" i="5"/>
  <c r="CT228" i="5" s="1"/>
  <c r="CR229" i="5"/>
  <c r="CT229" i="5" s="1"/>
  <c r="CR230" i="5"/>
  <c r="CT230" i="5" s="1"/>
  <c r="CR231" i="5"/>
  <c r="CR232" i="5"/>
  <c r="CT232" i="5"/>
  <c r="CR233" i="5"/>
  <c r="CR234" i="5"/>
  <c r="CT234" i="5" s="1"/>
  <c r="CR235" i="5"/>
  <c r="CT235" i="5" s="1"/>
  <c r="CR236" i="5"/>
  <c r="CT236" i="5"/>
  <c r="CR237" i="5"/>
  <c r="CR238" i="5"/>
  <c r="CT238" i="5" s="1"/>
  <c r="CR239" i="5"/>
  <c r="CT239" i="5" s="1"/>
  <c r="CR240" i="5"/>
  <c r="CT240" i="5"/>
  <c r="CR241" i="5"/>
  <c r="CR242" i="5"/>
  <c r="CR243" i="5"/>
  <c r="CR244" i="5"/>
  <c r="CT244" i="5" s="1"/>
  <c r="CR245" i="5"/>
  <c r="CT245" i="5" s="1"/>
  <c r="CR246" i="5"/>
  <c r="CT246" i="5" s="1"/>
  <c r="CR247" i="5"/>
  <c r="CR248" i="5"/>
  <c r="CT248" i="5" s="1"/>
  <c r="CR249" i="5"/>
  <c r="CR250" i="5"/>
  <c r="CT250" i="5"/>
  <c r="CR251" i="5"/>
  <c r="CR252" i="5"/>
  <c r="CT252" i="5" s="1"/>
  <c r="CR253" i="5"/>
  <c r="CR254" i="5"/>
  <c r="CT254" i="5"/>
  <c r="CR255" i="5"/>
  <c r="CR256" i="5"/>
  <c r="CT256" i="5" s="1"/>
  <c r="CR257" i="5"/>
  <c r="CT257" i="5" s="1"/>
  <c r="CR258" i="5"/>
  <c r="CT258" i="5"/>
  <c r="CR259" i="5"/>
  <c r="CR260" i="5"/>
  <c r="CT260" i="5" s="1"/>
  <c r="CR261" i="5"/>
  <c r="CT261" i="5" s="1"/>
  <c r="CR262" i="5"/>
  <c r="CT262" i="5" s="1"/>
  <c r="CR263" i="5"/>
  <c r="CR264" i="5"/>
  <c r="CT264" i="5"/>
  <c r="CR265" i="5"/>
  <c r="CR266" i="5"/>
  <c r="CT266" i="5" s="1"/>
  <c r="CR267" i="5"/>
  <c r="CT267" i="5" s="1"/>
  <c r="CR268" i="5"/>
  <c r="CT268" i="5"/>
  <c r="CR269" i="5"/>
  <c r="CR270" i="5"/>
  <c r="CT270" i="5" s="1"/>
  <c r="CR271" i="5"/>
  <c r="CT271" i="5" s="1"/>
  <c r="CR272" i="5"/>
  <c r="CT272" i="5"/>
  <c r="CR273" i="5"/>
  <c r="CR274" i="5"/>
  <c r="CR275" i="5"/>
  <c r="CT275" i="5" s="1"/>
  <c r="CR276" i="5"/>
  <c r="CT276" i="5" s="1"/>
  <c r="CR277" i="5"/>
  <c r="CT277" i="5" s="1"/>
  <c r="CR278" i="5"/>
  <c r="CT278" i="5" s="1"/>
  <c r="CR279" i="5"/>
  <c r="CR280" i="5"/>
  <c r="CT280" i="5"/>
  <c r="CR281" i="5"/>
  <c r="CR282" i="5"/>
  <c r="CT282" i="5"/>
  <c r="CR283" i="5"/>
  <c r="CR284" i="5"/>
  <c r="CT284" i="5" s="1"/>
  <c r="CR285" i="5"/>
  <c r="CR286" i="5"/>
  <c r="CT286" i="5" s="1"/>
  <c r="CR287" i="5"/>
  <c r="CR288" i="5"/>
  <c r="CT288" i="5" s="1"/>
  <c r="CR289" i="5"/>
  <c r="CT289" i="5" s="1"/>
  <c r="CR290" i="5"/>
  <c r="CT290" i="5"/>
  <c r="CR291" i="5"/>
  <c r="CT291" i="5" s="1"/>
  <c r="CR292" i="5"/>
  <c r="CT292" i="5" s="1"/>
  <c r="CR293" i="5"/>
  <c r="CT293" i="5" s="1"/>
  <c r="CR294" i="5"/>
  <c r="CT294" i="5" s="1"/>
  <c r="CR295" i="5"/>
  <c r="CR296" i="5"/>
  <c r="CT296" i="5" s="1"/>
  <c r="CR297" i="5"/>
  <c r="CR298" i="5"/>
  <c r="CT298" i="5" s="1"/>
  <c r="CR299" i="5"/>
  <c r="CT299" i="5" s="1"/>
  <c r="CR300" i="5"/>
  <c r="CT300" i="5"/>
  <c r="CR301" i="5"/>
  <c r="CR302" i="5"/>
  <c r="CT302" i="5" s="1"/>
  <c r="CR303" i="5"/>
  <c r="CT303" i="5" s="1"/>
  <c r="CR304" i="5"/>
  <c r="CT304" i="5"/>
  <c r="CR305" i="5"/>
  <c r="CR306" i="5"/>
  <c r="CR307" i="5"/>
  <c r="CT307" i="5" s="1"/>
  <c r="CR308" i="5"/>
  <c r="CT308" i="5" s="1"/>
  <c r="CR309" i="5"/>
  <c r="CT309" i="5" s="1"/>
  <c r="CR310" i="5"/>
  <c r="CT310" i="5" s="1"/>
  <c r="CR311" i="5"/>
  <c r="CR312" i="5"/>
  <c r="CT312" i="5"/>
  <c r="CR313" i="5"/>
  <c r="CR314" i="5"/>
  <c r="CT314" i="5"/>
  <c r="CR315" i="5"/>
  <c r="CR316" i="5"/>
  <c r="CT316" i="5" s="1"/>
  <c r="CR317" i="5"/>
  <c r="CR318" i="5"/>
  <c r="CT318" i="5" s="1"/>
  <c r="CR319" i="5"/>
  <c r="CR320" i="5"/>
  <c r="CT320" i="5" s="1"/>
  <c r="CR321" i="5"/>
  <c r="CT321" i="5" s="1"/>
  <c r="CR322" i="5"/>
  <c r="CT322" i="5"/>
  <c r="CR323" i="5"/>
  <c r="CT323" i="5" s="1"/>
  <c r="CR324" i="5"/>
  <c r="CT324" i="5" s="1"/>
  <c r="CR325" i="5"/>
  <c r="CT325" i="5" s="1"/>
  <c r="CR326" i="5"/>
  <c r="CT326" i="5" s="1"/>
  <c r="CR327" i="5"/>
  <c r="CT327" i="5" s="1"/>
  <c r="CR328" i="5"/>
  <c r="CT328" i="5" s="1"/>
  <c r="CR329" i="5"/>
  <c r="CR330" i="5"/>
  <c r="CT330" i="5" s="1"/>
  <c r="CR331" i="5"/>
  <c r="CT331" i="5" s="1"/>
  <c r="CR332" i="5"/>
  <c r="CT332" i="5"/>
  <c r="CR333" i="5"/>
  <c r="CR334" i="5"/>
  <c r="CT334" i="5" s="1"/>
  <c r="CR335" i="5"/>
  <c r="CT335" i="5" s="1"/>
  <c r="CR336" i="5"/>
  <c r="CT336" i="5"/>
  <c r="CR337" i="5"/>
  <c r="CR338" i="5"/>
  <c r="CR339" i="5"/>
  <c r="CT339" i="5" s="1"/>
  <c r="CR340" i="5"/>
  <c r="CT340" i="5" s="1"/>
  <c r="CR341" i="5"/>
  <c r="CT341" i="5" s="1"/>
  <c r="CR342" i="5"/>
  <c r="CT342" i="5" s="1"/>
  <c r="CR343" i="5"/>
  <c r="CR344" i="5"/>
  <c r="CT344" i="5"/>
  <c r="CR345" i="5"/>
  <c r="CR346" i="5"/>
  <c r="CT346" i="5"/>
  <c r="CR347" i="5"/>
  <c r="CR348" i="5"/>
  <c r="CT348" i="5" s="1"/>
  <c r="CR349" i="5"/>
  <c r="CR350" i="5"/>
  <c r="CT350" i="5" s="1"/>
  <c r="CR351" i="5"/>
  <c r="CR352" i="5"/>
  <c r="CT352" i="5" s="1"/>
  <c r="CR353" i="5"/>
  <c r="CT353" i="5" s="1"/>
  <c r="CR354" i="5"/>
  <c r="CT354" i="5"/>
  <c r="CR355" i="5"/>
  <c r="CT355" i="5" s="1"/>
  <c r="CR356" i="5"/>
  <c r="CT356" i="5" s="1"/>
  <c r="CR357" i="5"/>
  <c r="CT357" i="5" s="1"/>
  <c r="CR358" i="5"/>
  <c r="CT358" i="5" s="1"/>
  <c r="CR359" i="5"/>
  <c r="CT359" i="5" s="1"/>
  <c r="CR360" i="5"/>
  <c r="CT360" i="5" s="1"/>
  <c r="CR361" i="5"/>
  <c r="CR362" i="5"/>
  <c r="CT362" i="5" s="1"/>
  <c r="CR363" i="5"/>
  <c r="CT363" i="5" s="1"/>
  <c r="CR364" i="5"/>
  <c r="CT364" i="5"/>
  <c r="CR365" i="5"/>
  <c r="CR366" i="5"/>
  <c r="CT366" i="5" s="1"/>
  <c r="CR367" i="5"/>
  <c r="CT367" i="5" s="1"/>
  <c r="CR368" i="5"/>
  <c r="CT368" i="5"/>
  <c r="CR369" i="5"/>
  <c r="CR370" i="5"/>
  <c r="CR371" i="5"/>
  <c r="CT371" i="5" s="1"/>
  <c r="CR372" i="5"/>
  <c r="CT372" i="5" s="1"/>
  <c r="CR373" i="5"/>
  <c r="CT373" i="5" s="1"/>
  <c r="CR374" i="5"/>
  <c r="CT374" i="5" s="1"/>
  <c r="CR375" i="5"/>
  <c r="CR376" i="5"/>
  <c r="CT376" i="5"/>
  <c r="CR377" i="5"/>
  <c r="CR378" i="5"/>
  <c r="CT378" i="5"/>
  <c r="CR379" i="5"/>
  <c r="CR380" i="5"/>
  <c r="CT380" i="5" s="1"/>
  <c r="CR381" i="5"/>
  <c r="CT381" i="5" s="1"/>
  <c r="CR382" i="5"/>
  <c r="CT382" i="5" s="1"/>
  <c r="CR383" i="5"/>
  <c r="CR384" i="5"/>
  <c r="CT384" i="5" s="1"/>
  <c r="CR385" i="5"/>
  <c r="CT385" i="5" s="1"/>
  <c r="CR386" i="5"/>
  <c r="CT386" i="5"/>
  <c r="CR387" i="5"/>
  <c r="CT387" i="5" s="1"/>
  <c r="CR388" i="5"/>
  <c r="CT388" i="5" s="1"/>
  <c r="CR389" i="5"/>
  <c r="CT389" i="5" s="1"/>
  <c r="CR390" i="5"/>
  <c r="CT390" i="5" s="1"/>
  <c r="CR391" i="5"/>
  <c r="CT391" i="5" s="1"/>
  <c r="CR392" i="5"/>
  <c r="CT392" i="5" s="1"/>
  <c r="CR393" i="5"/>
  <c r="CR394" i="5"/>
  <c r="CT394" i="5" s="1"/>
  <c r="CR395" i="5"/>
  <c r="CT395" i="5" s="1"/>
  <c r="CR396" i="5"/>
  <c r="CT396" i="5"/>
  <c r="CR397" i="5"/>
  <c r="CR398" i="5"/>
  <c r="CT398" i="5" s="1"/>
  <c r="CR399" i="5"/>
  <c r="CT399" i="5" s="1"/>
  <c r="CR400" i="5"/>
  <c r="CT400" i="5"/>
  <c r="CR401" i="5"/>
  <c r="CR402" i="5"/>
  <c r="CR403" i="5"/>
  <c r="CT403" i="5" s="1"/>
  <c r="CR404" i="5"/>
  <c r="CT404" i="5" s="1"/>
  <c r="CR405" i="5"/>
  <c r="CT405" i="5" s="1"/>
  <c r="CR406" i="5"/>
  <c r="CT406" i="5" s="1"/>
  <c r="CR407" i="5"/>
  <c r="CR408" i="5"/>
  <c r="CT408" i="5"/>
  <c r="CR409" i="5"/>
  <c r="CR410" i="5"/>
  <c r="CT410" i="5"/>
  <c r="CR411" i="5"/>
  <c r="CR412" i="5"/>
  <c r="CT412" i="5" s="1"/>
  <c r="CR413" i="5"/>
  <c r="CT413" i="5" s="1"/>
  <c r="CR414" i="5"/>
  <c r="CT414" i="5" s="1"/>
  <c r="CR415" i="5"/>
  <c r="CR416" i="5"/>
  <c r="CT416" i="5" s="1"/>
  <c r="CR417" i="5"/>
  <c r="CT417" i="5" s="1"/>
  <c r="CR418" i="5"/>
  <c r="CT418" i="5"/>
  <c r="CR419" i="5"/>
  <c r="CT419" i="5" s="1"/>
  <c r="CR420" i="5"/>
  <c r="CT420" i="5" s="1"/>
  <c r="CR421" i="5"/>
  <c r="CT421" i="5" s="1"/>
  <c r="CR422" i="5"/>
  <c r="CT422" i="5" s="1"/>
  <c r="CR423" i="5"/>
  <c r="CT423" i="5" s="1"/>
  <c r="CR424" i="5"/>
  <c r="CT424" i="5" s="1"/>
  <c r="CR425" i="5"/>
  <c r="CR426" i="5"/>
  <c r="CT426" i="5" s="1"/>
  <c r="CR427" i="5"/>
  <c r="CT427" i="5" s="1"/>
  <c r="CR428" i="5"/>
  <c r="CT428" i="5"/>
  <c r="CR429" i="5"/>
  <c r="CR430" i="5"/>
  <c r="CT430" i="5" s="1"/>
  <c r="CR431" i="5"/>
  <c r="CT431" i="5" s="1"/>
  <c r="CR432" i="5"/>
  <c r="CT432" i="5"/>
  <c r="CR433" i="5"/>
  <c r="CR434" i="5"/>
  <c r="CR435" i="5"/>
  <c r="CT435" i="5" s="1"/>
  <c r="CR436" i="5"/>
  <c r="CT436" i="5" s="1"/>
  <c r="CR437" i="5"/>
  <c r="CT437" i="5" s="1"/>
  <c r="CR438" i="5"/>
  <c r="CT438" i="5" s="1"/>
  <c r="CR439" i="5"/>
  <c r="CR440" i="5"/>
  <c r="CT440" i="5"/>
  <c r="CR441" i="5"/>
  <c r="CR442" i="5"/>
  <c r="CT442" i="5"/>
  <c r="CR443" i="5"/>
  <c r="CR444" i="5"/>
  <c r="CT444" i="5" s="1"/>
  <c r="CR445" i="5"/>
  <c r="CT445" i="5" s="1"/>
  <c r="CR446" i="5"/>
  <c r="CT446" i="5" s="1"/>
  <c r="CR447" i="5"/>
  <c r="CR448" i="5"/>
  <c r="CT448" i="5" s="1"/>
  <c r="CR449" i="5"/>
  <c r="CT449" i="5" s="1"/>
  <c r="CR450" i="5"/>
  <c r="CT450" i="5"/>
  <c r="CR451" i="5"/>
  <c r="CT451" i="5" s="1"/>
  <c r="CR452" i="5"/>
  <c r="CT452" i="5" s="1"/>
  <c r="CR453" i="5"/>
  <c r="CT453" i="5" s="1"/>
  <c r="CR454" i="5"/>
  <c r="CT454" i="5" s="1"/>
  <c r="CR455" i="5"/>
  <c r="CT455" i="5" s="1"/>
  <c r="CR456" i="5"/>
  <c r="CT456" i="5" s="1"/>
  <c r="CR457" i="5"/>
  <c r="CR458" i="5"/>
  <c r="CT458" i="5" s="1"/>
  <c r="CR459" i="5"/>
  <c r="CT459" i="5" s="1"/>
  <c r="CR460" i="5"/>
  <c r="CT460" i="5"/>
  <c r="CR461" i="5"/>
  <c r="CR462" i="5"/>
  <c r="CT462" i="5" s="1"/>
  <c r="CR463" i="5"/>
  <c r="CT463" i="5" s="1"/>
  <c r="CR464" i="5"/>
  <c r="CT464" i="5"/>
  <c r="CR465" i="5"/>
  <c r="CR466" i="5"/>
  <c r="CR467" i="5"/>
  <c r="CT467" i="5" s="1"/>
  <c r="CR468" i="5"/>
  <c r="CT468" i="5" s="1"/>
  <c r="CR469" i="5"/>
  <c r="CT469" i="5" s="1"/>
  <c r="CR470" i="5"/>
  <c r="CT470" i="5" s="1"/>
  <c r="CR471" i="5"/>
  <c r="CR472" i="5"/>
  <c r="CT472" i="5"/>
  <c r="CR473" i="5"/>
  <c r="CR474" i="5"/>
  <c r="CT474" i="5"/>
  <c r="CR475" i="5"/>
  <c r="CR476" i="5"/>
  <c r="CT476" i="5" s="1"/>
  <c r="CR477" i="5"/>
  <c r="CT477" i="5" s="1"/>
  <c r="CR478" i="5"/>
  <c r="CT478" i="5" s="1"/>
  <c r="CR479" i="5"/>
  <c r="CR480" i="5"/>
  <c r="CT480" i="5" s="1"/>
  <c r="CR481" i="5"/>
  <c r="CT481" i="5" s="1"/>
  <c r="CR482" i="5"/>
  <c r="CT482" i="5"/>
  <c r="CR483" i="5"/>
  <c r="CT483" i="5" s="1"/>
  <c r="CR484" i="5"/>
  <c r="CT484" i="5" s="1"/>
  <c r="CR485" i="5"/>
  <c r="CT485" i="5" s="1"/>
  <c r="CR486" i="5"/>
  <c r="CT486" i="5" s="1"/>
  <c r="CR487" i="5"/>
  <c r="CT487" i="5" s="1"/>
  <c r="CR488" i="5"/>
  <c r="CT488" i="5" s="1"/>
  <c r="CR489" i="5"/>
  <c r="CR490" i="5"/>
  <c r="CT490" i="5" s="1"/>
  <c r="CR491" i="5"/>
  <c r="CT491" i="5" s="1"/>
  <c r="CR492" i="5"/>
  <c r="CT492" i="5"/>
  <c r="CR493" i="5"/>
  <c r="CR494" i="5"/>
  <c r="CT494" i="5" s="1"/>
  <c r="CR495" i="5"/>
  <c r="CT495" i="5" s="1"/>
  <c r="CR496" i="5"/>
  <c r="CT496" i="5"/>
  <c r="CR497" i="5"/>
  <c r="CR498" i="5"/>
  <c r="CR499" i="5"/>
  <c r="CT499" i="5" s="1"/>
  <c r="CR500" i="5"/>
  <c r="CT500" i="5" s="1"/>
  <c r="CR501" i="5"/>
  <c r="CT501" i="5" s="1"/>
  <c r="CR502" i="5"/>
  <c r="CT502" i="5" s="1"/>
  <c r="CR503" i="5"/>
  <c r="CR504" i="5"/>
  <c r="CT504" i="5"/>
  <c r="CR505" i="5"/>
  <c r="CR506" i="5"/>
  <c r="CT506" i="5"/>
  <c r="CR507" i="5"/>
  <c r="CR508" i="5"/>
  <c r="CT508" i="5" s="1"/>
  <c r="CR509" i="5"/>
  <c r="CT509" i="5" s="1"/>
  <c r="CR510" i="5"/>
  <c r="CT510" i="5" s="1"/>
  <c r="CR511" i="5"/>
  <c r="CR512" i="5"/>
  <c r="CT512" i="5" s="1"/>
  <c r="CR513" i="5"/>
  <c r="CT513" i="5" s="1"/>
  <c r="CR514" i="5"/>
  <c r="CT514" i="5"/>
  <c r="CR515" i="5"/>
  <c r="CT515" i="5" s="1"/>
  <c r="CR516" i="5"/>
  <c r="CT516" i="5" s="1"/>
  <c r="CR517" i="5"/>
  <c r="CT517" i="5" s="1"/>
  <c r="CR518" i="5"/>
  <c r="CT518" i="5" s="1"/>
  <c r="CR519" i="5"/>
  <c r="CT519" i="5" s="1"/>
  <c r="CR520" i="5"/>
  <c r="CT520" i="5" s="1"/>
  <c r="CR521" i="5"/>
  <c r="CR522" i="5"/>
  <c r="CT522" i="5" s="1"/>
  <c r="CR523" i="5"/>
  <c r="CT523" i="5" s="1"/>
  <c r="CR524" i="5"/>
  <c r="CT524" i="5"/>
  <c r="CR525" i="5"/>
  <c r="CR526" i="5"/>
  <c r="CT526" i="5" s="1"/>
  <c r="CR527" i="5"/>
  <c r="CT527" i="5" s="1"/>
  <c r="CR528" i="5"/>
  <c r="CT528" i="5"/>
  <c r="CR2" i="5"/>
  <c r="CT6" i="5"/>
  <c r="CT7" i="5"/>
  <c r="CT9" i="5"/>
  <c r="CT13" i="5"/>
  <c r="CT17" i="5"/>
  <c r="CT19" i="5"/>
  <c r="CT21" i="5"/>
  <c r="CT23" i="5"/>
  <c r="CT25" i="5"/>
  <c r="CT29" i="5"/>
  <c r="CT33" i="5"/>
  <c r="CT35" i="5"/>
  <c r="CT37" i="5"/>
  <c r="CT39" i="5"/>
  <c r="CT41" i="5"/>
  <c r="CT45" i="5"/>
  <c r="CT49" i="5"/>
  <c r="CT50" i="5"/>
  <c r="CT51" i="5"/>
  <c r="CT55" i="5"/>
  <c r="CT57" i="5"/>
  <c r="CT59" i="5"/>
  <c r="CT61" i="5"/>
  <c r="CT63" i="5"/>
  <c r="CT67" i="5"/>
  <c r="CT71" i="5"/>
  <c r="CT73" i="5"/>
  <c r="CT77" i="5"/>
  <c r="CT81" i="5"/>
  <c r="CT82" i="5"/>
  <c r="CT83" i="5"/>
  <c r="CT87" i="5"/>
  <c r="CT89" i="5"/>
  <c r="CT91" i="5"/>
  <c r="CT93" i="5"/>
  <c r="CT95" i="5"/>
  <c r="CT99" i="5"/>
  <c r="CT103" i="5"/>
  <c r="CT105" i="5"/>
  <c r="CT109" i="5"/>
  <c r="CT113" i="5"/>
  <c r="CT114" i="5"/>
  <c r="CT115" i="5"/>
  <c r="CT119" i="5"/>
  <c r="CT121" i="5"/>
  <c r="CT123" i="5"/>
  <c r="CT125" i="5"/>
  <c r="CT127" i="5"/>
  <c r="CT131" i="5"/>
  <c r="CT135" i="5"/>
  <c r="CT137" i="5"/>
  <c r="CT141" i="5"/>
  <c r="CT145" i="5"/>
  <c r="CT146" i="5"/>
  <c r="CT147" i="5"/>
  <c r="CT151" i="5"/>
  <c r="CT153" i="5"/>
  <c r="CT155" i="5"/>
  <c r="CT157" i="5"/>
  <c r="CT159" i="5"/>
  <c r="CT163" i="5"/>
  <c r="CT167" i="5"/>
  <c r="CT169" i="5"/>
  <c r="CT173" i="5"/>
  <c r="CT177" i="5"/>
  <c r="CT178" i="5"/>
  <c r="CT179" i="5"/>
  <c r="CT183" i="5"/>
  <c r="CT185" i="5"/>
  <c r="CT187" i="5"/>
  <c r="CT189" i="5"/>
  <c r="CT191" i="5"/>
  <c r="CT195" i="5"/>
  <c r="CT199" i="5"/>
  <c r="CT201" i="5"/>
  <c r="CT205" i="5"/>
  <c r="CT209" i="5"/>
  <c r="CT210" i="5"/>
  <c r="CT211" i="5"/>
  <c r="CT215" i="5"/>
  <c r="CT217" i="5"/>
  <c r="CT219" i="5"/>
  <c r="CT221" i="5"/>
  <c r="CT223" i="5"/>
  <c r="CT227" i="5"/>
  <c r="CT231" i="5"/>
  <c r="CT233" i="5"/>
  <c r="CT237" i="5"/>
  <c r="CT241" i="5"/>
  <c r="CT242" i="5"/>
  <c r="CT243" i="5"/>
  <c r="CT247" i="5"/>
  <c r="CT249" i="5"/>
  <c r="CT251" i="5"/>
  <c r="CT253" i="5"/>
  <c r="CT255" i="5"/>
  <c r="CT259" i="5"/>
  <c r="CT263" i="5"/>
  <c r="CT265" i="5"/>
  <c r="CT269" i="5"/>
  <c r="CT273" i="5"/>
  <c r="CT274" i="5"/>
  <c r="CT279" i="5"/>
  <c r="CT281" i="5"/>
  <c r="CT283" i="5"/>
  <c r="CT285" i="5"/>
  <c r="CT287" i="5"/>
  <c r="CT295" i="5"/>
  <c r="CT297" i="5"/>
  <c r="CT301" i="5"/>
  <c r="CT305" i="5"/>
  <c r="CT306" i="5"/>
  <c r="CT311" i="5"/>
  <c r="CT313" i="5"/>
  <c r="CT315" i="5"/>
  <c r="CT317" i="5"/>
  <c r="CT319" i="5"/>
  <c r="CT329" i="5"/>
  <c r="CT333" i="5"/>
  <c r="CT337" i="5"/>
  <c r="CT338" i="5"/>
  <c r="CT343" i="5"/>
  <c r="CT345" i="5"/>
  <c r="CT347" i="5"/>
  <c r="CT349" i="5"/>
  <c r="CT351" i="5"/>
  <c r="CT361" i="5"/>
  <c r="CT365" i="5"/>
  <c r="CT369" i="5"/>
  <c r="CT370" i="5"/>
  <c r="CT375" i="5"/>
  <c r="CT377" i="5"/>
  <c r="CT379" i="5"/>
  <c r="CT383" i="5"/>
  <c r="CT393" i="5"/>
  <c r="CT397" i="5"/>
  <c r="CT401" i="5"/>
  <c r="CT402" i="5"/>
  <c r="CT407" i="5"/>
  <c r="CT409" i="5"/>
  <c r="CT411" i="5"/>
  <c r="CT415" i="5"/>
  <c r="CT425" i="5"/>
  <c r="CT429" i="5"/>
  <c r="CT433" i="5"/>
  <c r="CT434" i="5"/>
  <c r="CT439" i="5"/>
  <c r="CT441" i="5"/>
  <c r="CT443" i="5"/>
  <c r="CT447" i="5"/>
  <c r="CT457" i="5"/>
  <c r="CT461" i="5"/>
  <c r="CT465" i="5"/>
  <c r="CT466" i="5"/>
  <c r="CT471" i="5"/>
  <c r="CT473" i="5"/>
  <c r="CT475" i="5"/>
  <c r="CT479" i="5"/>
  <c r="CT489" i="5"/>
  <c r="CT493" i="5"/>
  <c r="CT497" i="5"/>
  <c r="CT498" i="5"/>
  <c r="CT503" i="5"/>
  <c r="CT505" i="5"/>
  <c r="CT507" i="5"/>
  <c r="CT511" i="5"/>
  <c r="CT521" i="5"/>
  <c r="CT525" i="5"/>
  <c r="CT2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R530" i="5" l="1"/>
  <c r="E13" i="2"/>
  <c r="D13" i="2"/>
  <c r="G13" i="2"/>
  <c r="I13" i="2"/>
  <c r="H13" i="2"/>
  <c r="F13" i="2"/>
  <c r="C13" i="2"/>
  <c r="D28" i="2" s="1"/>
  <c r="D46" i="2" l="1"/>
  <c r="D43" i="2"/>
  <c r="D40" i="2"/>
  <c r="D37" i="2"/>
  <c r="D34" i="2"/>
  <c r="D31" i="2"/>
  <c r="C16" i="2"/>
  <c r="C14" i="2"/>
  <c r="E14" i="2"/>
  <c r="E16" i="2"/>
  <c r="D14" i="2"/>
  <c r="D16" i="2"/>
  <c r="I14" i="2"/>
  <c r="I16" i="2"/>
  <c r="G14" i="2"/>
  <c r="G16" i="2"/>
  <c r="F14" i="2"/>
  <c r="F16" i="2"/>
  <c r="H14" i="2"/>
  <c r="H16" i="2"/>
  <c r="C15" i="2"/>
  <c r="E15" i="2"/>
  <c r="D15" i="2"/>
  <c r="I15" i="2"/>
  <c r="G15" i="2"/>
  <c r="F15" i="2"/>
  <c r="H15" i="2"/>
  <c r="C21" i="2" l="1"/>
  <c r="C23" i="2"/>
  <c r="C22" i="2"/>
  <c r="H21" i="2"/>
  <c r="D50" i="2" s="1"/>
  <c r="F49" i="2" s="1"/>
  <c r="E81" i="2" s="1"/>
  <c r="D44" i="2" l="1"/>
  <c r="F43" i="2" s="1"/>
  <c r="D32" i="2"/>
  <c r="F31" i="2" s="1"/>
  <c r="E73" i="2" s="1"/>
  <c r="D35" i="2"/>
  <c r="F34" i="2" s="1"/>
  <c r="E56" i="2" s="1"/>
  <c r="D41" i="2"/>
  <c r="F40" i="2" s="1"/>
  <c r="D38" i="2"/>
  <c r="F37" i="2" s="1"/>
  <c r="D47" i="2"/>
  <c r="F46" i="2" s="1"/>
  <c r="D29" i="2"/>
  <c r="F28" i="2" s="1"/>
  <c r="E58" i="2" l="1"/>
  <c r="F58" i="2" s="1"/>
  <c r="G58" i="2" s="1"/>
  <c r="G61" i="2" s="1"/>
  <c r="E61" i="2" l="1"/>
  <c r="F59" i="2"/>
  <c r="F60" i="2"/>
  <c r="E60" i="2"/>
  <c r="G60" i="2"/>
  <c r="G59" i="2"/>
  <c r="F61" i="2"/>
  <c r="E59" i="2"/>
  <c r="E64" i="2" l="1"/>
  <c r="D69" i="2" l="1"/>
  <c r="D70" i="2"/>
  <c r="D68" i="2"/>
</calcChain>
</file>

<file path=xl/sharedStrings.xml><?xml version="1.0" encoding="utf-8"?>
<sst xmlns="http://schemas.openxmlformats.org/spreadsheetml/2006/main" count="28734" uniqueCount="1315">
  <si>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</si>
  <si>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</si>
  <si>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</si>
  <si>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</si>
  <si>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</si>
  <si>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</si>
  <si>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</si>
  <si>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</si>
  <si>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</si>
  <si>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</si>
  <si>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</si>
  <si>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</si>
  <si>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</si>
  <si>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</si>
  <si>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</si>
  <si>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</si>
  <si>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</si>
  <si>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</si>
  <si>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</si>
  <si>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</si>
  <si>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</si>
  <si>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</si>
  <si>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</si>
  <si>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</si>
  <si>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</si>
  <si>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</si>
  <si>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</si>
  <si>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</si>
  <si>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</si>
  <si>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</si>
  <si>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</si>
  <si>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</si>
  <si>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</si>
  <si>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</si>
  <si>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</si>
  <si>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</si>
  <si>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</si>
  <si>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</si>
  <si>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</si>
  <si>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</si>
  <si>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</si>
  <si>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</si>
  <si>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</si>
  <si>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</si>
  <si>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</si>
  <si>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</si>
  <si>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</si>
  <si>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</si>
  <si>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</si>
  <si>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</si>
  <si>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</si>
  <si>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</si>
  <si>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</si>
  <si>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</si>
  <si>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</si>
  <si>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</si>
  <si>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</si>
  <si>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</si>
  <si>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</si>
  <si>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</si>
  <si>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</si>
  <si>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</si>
  <si>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</si>
  <si>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</si>
  <si>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</si>
  <si>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</si>
  <si>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</si>
  <si>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</si>
  <si>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</si>
  <si>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</si>
  <si>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</si>
  <si>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</si>
  <si>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</si>
  <si>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</si>
  <si>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</si>
  <si>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</si>
  <si>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</si>
  <si>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</si>
  <si>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</si>
  <si>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</si>
  <si>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</si>
  <si>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</si>
  <si>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</si>
  <si>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</si>
  <si>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</si>
  <si>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</si>
  <si>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</si>
  <si>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</si>
  <si>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</si>
  <si>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</si>
  <si>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</si>
  <si>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</si>
  <si>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</si>
  <si>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</si>
  <si>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</si>
  <si>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</si>
  <si>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</si>
  <si>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</si>
  <si>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</si>
  <si>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</si>
  <si>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</si>
  <si>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</si>
  <si>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</si>
  <si>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</si>
  <si>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</si>
  <si>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</si>
  <si>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</si>
  <si>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</si>
  <si>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</si>
  <si>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</si>
  <si>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</si>
  <si>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</si>
  <si>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</si>
  <si>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</si>
  <si>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</si>
  <si>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</si>
  <si>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</si>
  <si>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</si>
  <si>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</si>
  <si>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</si>
  <si>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</si>
  <si>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</si>
  <si>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</si>
  <si>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</si>
  <si>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</si>
  <si>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</si>
  <si>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</si>
  <si>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</si>
  <si>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</si>
  <si>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</si>
  <si>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</si>
  <si>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</si>
  <si>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</si>
  <si>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</si>
  <si>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</si>
  <si>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</si>
  <si>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</si>
  <si>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</si>
  <si>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</si>
  <si>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</si>
  <si>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</si>
  <si>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</si>
  <si>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</si>
  <si>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</si>
  <si>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</si>
  <si>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</si>
  <si>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</si>
  <si>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</si>
  <si>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</si>
  <si>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</si>
  <si>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</si>
  <si>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</si>
  <si>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</si>
  <si>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</si>
  <si>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</si>
  <si>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</si>
  <si>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</si>
  <si>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</si>
  <si>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</si>
  <si>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</si>
  <si>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</si>
  <si>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</si>
  <si>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</si>
  <si>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</si>
  <si>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</si>
  <si>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</si>
  <si>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</si>
  <si>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</si>
  <si>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</si>
  <si>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</si>
  <si>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</si>
  <si>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</si>
  <si>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</si>
  <si>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</si>
  <si>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</si>
  <si>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</si>
  <si>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</si>
  <si>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</si>
  <si>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</si>
  <si>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</si>
  <si>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</si>
  <si>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</si>
  <si>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</si>
  <si>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</si>
  <si>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</si>
  <si>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</si>
  <si>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</si>
  <si>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</si>
  <si>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</si>
  <si>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</si>
  <si>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</si>
  <si>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</si>
  <si>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</si>
  <si>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</si>
  <si>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</si>
  <si>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</si>
  <si>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</si>
  <si>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</si>
  <si>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</si>
  <si>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</si>
  <si>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</si>
  <si>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</si>
  <si>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</si>
  <si>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</si>
  <si>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</si>
  <si>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</si>
  <si>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</si>
  <si>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</si>
  <si>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</si>
  <si>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</si>
  <si>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</si>
  <si>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</si>
  <si>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</si>
  <si>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</si>
  <si>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</si>
  <si>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</si>
  <si>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</si>
  <si>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</si>
  <si>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</si>
  <si>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</si>
  <si>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</si>
  <si>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</si>
  <si>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</si>
  <si>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</si>
  <si>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</si>
  <si>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</si>
  <si>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</si>
  <si>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</si>
  <si>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</si>
  <si>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</si>
  <si>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</si>
  <si>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</si>
  <si>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</si>
  <si>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</si>
  <si>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</si>
  <si>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</si>
  <si>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</si>
  <si>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</si>
  <si>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</si>
  <si>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</si>
  <si>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</si>
  <si>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</si>
  <si>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</si>
  <si>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</si>
  <si>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</si>
  <si>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</si>
  <si>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</si>
  <si>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</si>
  <si>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</si>
  <si>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</si>
  <si>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</si>
  <si>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</si>
  <si>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</si>
  <si>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</si>
  <si>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</si>
  <si>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</si>
  <si>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</si>
  <si>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</si>
  <si>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</si>
  <si>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</si>
  <si>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</si>
  <si>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</si>
  <si>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</si>
  <si>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</si>
  <si>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</si>
  <si>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</si>
  <si>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</si>
  <si>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</si>
  <si>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</si>
  <si>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</si>
  <si>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</si>
  <si>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</si>
  <si>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</si>
  <si>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</si>
  <si>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</si>
  <si>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</si>
  <si>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</si>
  <si>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</si>
  <si>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</si>
  <si>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</si>
  <si>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</si>
  <si>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</si>
  <si>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</si>
  <si>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</si>
  <si>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</si>
  <si>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</si>
  <si>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</si>
  <si>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</si>
  <si>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</si>
  <si>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</si>
  <si>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</si>
  <si>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</si>
  <si>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</si>
  <si>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</si>
  <si>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</si>
  <si>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</si>
  <si>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</si>
  <si>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</si>
  <si>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</si>
  <si>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</si>
  <si>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</si>
  <si>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</si>
  <si>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</si>
  <si>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</si>
  <si>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</si>
  <si>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</si>
  <si>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</si>
  <si>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</si>
  <si>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</si>
  <si>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</si>
  <si>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</si>
  <si>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</si>
  <si>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</si>
  <si>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</si>
  <si>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</si>
  <si>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</si>
  <si>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</si>
  <si>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</si>
  <si>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</si>
  <si>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</si>
  <si>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</si>
  <si>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</si>
  <si>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</si>
  <si>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</si>
  <si>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</si>
  <si>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</si>
  <si>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</si>
  <si>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</si>
  <si>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</si>
  <si>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</si>
  <si>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</si>
  <si>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</si>
  <si>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</si>
  <si>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</si>
  <si>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</si>
  <si>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</si>
  <si>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</si>
  <si>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</si>
  <si>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</si>
  <si>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</si>
  <si>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</si>
  <si>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</si>
  <si>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</si>
  <si>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</si>
  <si>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</si>
  <si>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</si>
  <si>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</si>
  <si>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</si>
  <si>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</si>
  <si>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</si>
  <si>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</si>
  <si>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</si>
  <si>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</si>
  <si>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</si>
  <si>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</si>
  <si>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</si>
  <si>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</si>
  <si>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</si>
  <si>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</si>
  <si>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</si>
  <si>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</si>
  <si>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</si>
  <si>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</si>
  <si>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</si>
  <si>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</si>
  <si>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</si>
  <si>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</si>
  <si>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</si>
  <si>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</si>
  <si>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</si>
  <si>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</si>
  <si>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</si>
  <si>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</si>
  <si>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</si>
  <si>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</si>
  <si>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</si>
  <si>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</si>
  <si>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</si>
  <si>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</si>
  <si>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</si>
  <si>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</si>
  <si>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</si>
  <si>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</si>
  <si>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</si>
  <si>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</si>
  <si>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</si>
  <si>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</si>
  <si>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</si>
  <si>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</si>
  <si>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</si>
  <si>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</si>
  <si>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</si>
  <si>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</si>
  <si>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</si>
  <si>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</si>
  <si>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</si>
  <si>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</si>
  <si>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</si>
  <si>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</si>
  <si>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</si>
  <si>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</si>
  <si>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</si>
  <si>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</si>
  <si>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</si>
  <si>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</si>
  <si>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</si>
  <si>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</si>
  <si>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</si>
  <si>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</si>
  <si>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</si>
  <si>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</si>
  <si>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</si>
  <si>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</si>
  <si>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</si>
  <si>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</si>
  <si>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</si>
  <si>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</si>
  <si>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</si>
  <si>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</si>
  <si>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</si>
  <si>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</si>
  <si>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</si>
  <si>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</si>
  <si>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</si>
  <si>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</si>
  <si>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</si>
  <si>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</si>
  <si>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</si>
  <si>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</si>
  <si>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</si>
  <si>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</si>
  <si>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</si>
  <si>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</si>
  <si>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</si>
  <si>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</si>
  <si>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</si>
  <si>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</si>
  <si>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</si>
  <si>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</si>
  <si>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</si>
  <si>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</si>
  <si>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</si>
  <si>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</si>
  <si>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</si>
  <si>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</si>
  <si>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</si>
  <si>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</si>
  <si>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</si>
  <si>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</si>
  <si>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</si>
  <si>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</si>
  <si>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</si>
  <si>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</si>
  <si>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</si>
  <si>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</si>
  <si>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</si>
  <si>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</si>
  <si>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</si>
  <si>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</si>
  <si>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</si>
  <si>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</si>
  <si>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</si>
  <si>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</si>
  <si>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</si>
  <si>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</si>
  <si>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</si>
  <si>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</si>
  <si>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</si>
  <si>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</si>
  <si>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</si>
  <si>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</si>
  <si>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</si>
  <si>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</si>
  <si>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</si>
  <si>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</si>
  <si>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</si>
  <si>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</si>
  <si>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</si>
  <si>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</si>
  <si>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</si>
  <si>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</si>
  <si>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</si>
  <si>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</si>
  <si>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</si>
  <si>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</si>
  <si>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</si>
  <si>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</si>
  <si>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</si>
  <si>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</si>
  <si>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</si>
  <si>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</si>
  <si>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</si>
  <si>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</si>
  <si>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</si>
  <si>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</si>
  <si>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</si>
  <si>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</si>
  <si>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</si>
  <si>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</si>
  <si>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</si>
  <si>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</si>
  <si>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</si>
  <si>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</si>
  <si>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</si>
  <si>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</si>
  <si>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</si>
  <si>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</si>
  <si>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</si>
  <si>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</si>
  <si>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</si>
  <si>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</si>
  <si>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</si>
  <si>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</si>
  <si>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</si>
  <si>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</si>
  <si>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</si>
  <si>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</si>
  <si>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</si>
  <si>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</si>
  <si>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</si>
  <si>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</si>
  <si>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</si>
  <si>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</si>
  <si>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</si>
  <si>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</si>
  <si>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</si>
  <si>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</si>
  <si>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</si>
  <si>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</si>
  <si>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</si>
  <si>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</si>
  <si>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</si>
  <si>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</si>
  <si>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</si>
  <si>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</si>
  <si>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</si>
  <si>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</si>
  <si>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</si>
  <si>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</si>
  <si>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</si>
  <si>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</si>
  <si>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</si>
  <si>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</si>
  <si>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</si>
  <si>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</si>
  <si>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</si>
  <si>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</si>
  <si>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</si>
  <si>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</si>
  <si>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</si>
  <si>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</si>
  <si>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</si>
  <si>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</si>
  <si>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</si>
  <si>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</si>
  <si>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</si>
  <si>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</si>
  <si>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</si>
  <si>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</si>
  <si>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</si>
  <si>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</si>
  <si>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</si>
  <si>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</si>
  <si>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</si>
  <si>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</si>
  <si>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</si>
  <si>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</si>
  <si>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</si>
  <si>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</si>
  <si>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</si>
  <si>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</si>
  <si>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</si>
  <si>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</si>
  <si>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</si>
  <si>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</si>
  <si>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</si>
  <si>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</si>
  <si>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</si>
  <si>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</si>
  <si>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</si>
  <si>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</si>
  <si>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</si>
  <si>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</si>
  <si>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</si>
  <si>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</si>
  <si>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</si>
  <si>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</si>
  <si>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</si>
  <si>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</si>
  <si>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</si>
  <si>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</si>
  <si>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</si>
  <si>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</si>
  <si>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</si>
  <si>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</si>
  <si>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</si>
  <si>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</si>
  <si>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</si>
  <si>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</si>
  <si>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</si>
  <si>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</si>
  <si>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</si>
  <si>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</si>
  <si>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</si>
  <si>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</si>
  <si>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</si>
  <si>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</si>
  <si>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</si>
  <si>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</si>
  <si>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</si>
  <si>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</si>
  <si>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</si>
  <si>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</si>
  <si>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</si>
  <si>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</si>
  <si>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</si>
  <si>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</si>
  <si>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</si>
  <si>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</si>
  <si>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</si>
  <si>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</si>
  <si>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</si>
  <si>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</si>
  <si>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</si>
  <si>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</si>
  <si>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</si>
  <si>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</si>
  <si>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</si>
  <si>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</si>
  <si>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</si>
  <si>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</si>
  <si>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</si>
  <si>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</si>
  <si>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</si>
  <si>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</si>
  <si>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</si>
  <si>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</si>
  <si>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</si>
  <si>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</si>
  <si>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</si>
  <si>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</si>
  <si>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</si>
  <si>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</si>
  <si>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</si>
  <si>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</si>
  <si>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</si>
  <si>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</si>
  <si>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</si>
  <si>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</si>
  <si>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</si>
  <si>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</si>
  <si>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</si>
  <si>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</si>
  <si>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</si>
  <si>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</si>
  <si>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</si>
  <si>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</si>
  <si>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</si>
  <si>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</si>
  <si>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</si>
  <si>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</si>
  <si>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</si>
  <si>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</si>
  <si>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</si>
  <si>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</si>
  <si>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</si>
  <si>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</si>
  <si>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</si>
  <si>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</si>
  <si>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</si>
  <si>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</si>
  <si>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</si>
  <si>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</si>
  <si>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</si>
  <si>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</si>
  <si>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</si>
  <si>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</si>
  <si>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</si>
  <si>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</si>
  <si>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</si>
  <si>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</si>
  <si>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</si>
  <si>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</si>
  <si>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</si>
  <si>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</si>
  <si>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</si>
  <si>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DISTRITO</t>
  </si>
  <si>
    <t>VAMOS POR CHILE</t>
  </si>
  <si>
    <t>LISTA DEL APRUEBO</t>
  </si>
  <si>
    <t>APRUEBO DIGNIDAD</t>
  </si>
  <si>
    <t>DISTRITO 28</t>
  </si>
  <si>
    <t>PARTIDO HUMANISTA</t>
  </si>
  <si>
    <t>REGIONALISMO CIUDADANO INDEPENDIENTE (D28)</t>
  </si>
  <si>
    <t>MAGALLANICOS NO NEUTRALES (D28)</t>
  </si>
  <si>
    <t>REPUBLICA DE LOS INDEPENDIENTES DE MAGALLANES (D28)</t>
  </si>
  <si>
    <t>COORDINADORA SOCIAL DE MAGALLANES (D28)</t>
  </si>
  <si>
    <t>ELECCIÓN DE CONVENCIONALES CONSTITUYENTES</t>
  </si>
  <si>
    <t>15 Y 16 DE MAYO DE 2021</t>
  </si>
  <si>
    <t>CHRISTIAN BORDOLI AQUEVEQUE</t>
  </si>
  <si>
    <t>CLAUDIA SRDANOVIC CARDENAS</t>
  </si>
  <si>
    <t>MAURICIO DAZA CARRASCO</t>
  </si>
  <si>
    <t>PAMELA HERRERA FIGUEROA</t>
  </si>
  <si>
    <t>JAIME COSME ORMEÑO</t>
  </si>
  <si>
    <t>DANIELA LUCERO GALLARDO</t>
  </si>
  <si>
    <t>JUAN CARLOS KALAZICH SANTANA</t>
  </si>
  <si>
    <t>MARIA TERESA CASTAÑON SILVA</t>
  </si>
  <si>
    <t>RODRIGO ALVAREZ ZENTENO</t>
  </si>
  <si>
    <t>GABRIELA TERESA CASANUEVA MENDEZ</t>
  </si>
  <si>
    <t>MARCELO TORCHE SUAREZ</t>
  </si>
  <si>
    <t>SILVANA  CAMELIO THOMSEN</t>
  </si>
  <si>
    <t>RODOLFO ESTEBAN ARECHETA BALETA</t>
  </si>
  <si>
    <t>ANDREA LUCIA PIVCEVIC CORTESE</t>
  </si>
  <si>
    <t>JAVIER EDUARDO SOLIS URIBE</t>
  </si>
  <si>
    <t xml:space="preserve">ADRIANA MARCELA BARATELLI </t>
  </si>
  <si>
    <t>MANUEL GALLARDO SOTO</t>
  </si>
  <si>
    <t>KARIN ISABEL ESCARATE FICA</t>
  </si>
  <si>
    <t>NELSON  LEIVA LERZUNDI</t>
  </si>
  <si>
    <t>MARIA DE LOS ANGELES FLORES RODRIGUEZ</t>
  </si>
  <si>
    <t>LUIS NAVARRO ALMONACID</t>
  </si>
  <si>
    <t>ALEJANDRA SOZA GALVEZ</t>
  </si>
  <si>
    <t>ALFREDO FONSECA MIHOVILOVIC</t>
  </si>
  <si>
    <t>STJEPAN VRSALOVIC RADOVICH</t>
  </si>
  <si>
    <t>JAVIERA IGNACIA MORALES ALVARADO</t>
  </si>
  <si>
    <t>CARLOS ALBERTO ABARZUA VILLEGAS</t>
  </si>
  <si>
    <t>DANIELLA PANICUCCI HERRERA</t>
  </si>
  <si>
    <t>NIKOS SUED ORTEGA CARDENAS</t>
  </si>
  <si>
    <t>MARGARITA DEL CARMEN MAKUC SIERRALTA</t>
  </si>
  <si>
    <t>JULIO GASTON CONTRERAS MUÑOZ</t>
  </si>
  <si>
    <t>ELISA AMANDA GIUSTINIANOVICH CAMPOS</t>
  </si>
  <si>
    <t>PABLO NICOLAS CIFUENTES VLADILO</t>
  </si>
  <si>
    <t>INES ELIZABETH VIDAL ANDRADE</t>
  </si>
  <si>
    <t>PATRICIO ANDRES FUENTES OLGUIN</t>
  </si>
  <si>
    <t>JAVIER OMAR AGUILAR VERA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</si>
  <si>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</si>
  <si>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</si>
  <si>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</si>
  <si>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</si>
  <si>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</si>
  <si>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</si>
  <si>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</si>
  <si>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</si>
  <si>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</si>
  <si>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</si>
  <si>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</si>
  <si>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</si>
  <si>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</si>
  <si>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</si>
  <si>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</si>
  <si>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</si>
  <si>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</si>
  <si>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DE MAGALLANES Y DE LA ANTARTICA CHILENA</t>
  </si>
  <si>
    <t>ULTIMA ESPERANZA</t>
  </si>
  <si>
    <t>NATALES</t>
  </si>
  <si>
    <t>ESCUELA BERNARDO O´HIGGINS</t>
  </si>
  <si>
    <t>ELEUTERIO RAMIREZ 748</t>
  </si>
  <si>
    <t>ESCUELA SANTIAGO BUERAS</t>
  </si>
  <si>
    <t>CAMILO HENRIQUEZ 661</t>
  </si>
  <si>
    <t>LICEO LUIS CRUZ MARTINEZ</t>
  </si>
  <si>
    <t>GOBERNADOR BDO PHILLIPS 474</t>
  </si>
  <si>
    <t>TORRES DEL PAINE</t>
  </si>
  <si>
    <t>TORRES DEL PAINE (C. CASTILLO)</t>
  </si>
  <si>
    <t xml:space="preserve">ESCUELA RAMON SERRANO </t>
  </si>
  <si>
    <t xml:space="preserve">AVENIDA BERNARDO O'HIGGINS </t>
  </si>
  <si>
    <t>MAGALLANES</t>
  </si>
  <si>
    <t>PUNTA ARENAS</t>
  </si>
  <si>
    <t>LICEO SARA BRAUN</t>
  </si>
  <si>
    <t>AVENIDA COLÓN 1027</t>
  </si>
  <si>
    <t>LICEO LUIS ALBERTO BARRERA</t>
  </si>
  <si>
    <t>AVENIDA COLON 1250</t>
  </si>
  <si>
    <t>INSTITUTO SUPERIOR DE COMERCIO</t>
  </si>
  <si>
    <t>MAGALLANES 847</t>
  </si>
  <si>
    <t>LICEO MARIA AUXILIADORA</t>
  </si>
  <si>
    <t>AVENIDA COLON</t>
  </si>
  <si>
    <t>LICEO POLIVALENTE MARIA BEHETY</t>
  </si>
  <si>
    <t>ARTURO PRAT 1875</t>
  </si>
  <si>
    <t>LICEO ADVENTISTA</t>
  </si>
  <si>
    <t>JOSE GONZALEZ</t>
  </si>
  <si>
    <t>ESCUELA PEDRO PABLO LEMAITRE</t>
  </si>
  <si>
    <t>OVEJERO 0265</t>
  </si>
  <si>
    <t>ESCUELA PAUL HARRIS</t>
  </si>
  <si>
    <t>ANGAMOS 1321</t>
  </si>
  <si>
    <t>INSTITUTO SAGRADA FAMILIA</t>
  </si>
  <si>
    <t>MEJICANA</t>
  </si>
  <si>
    <t>ESCUELA CROACIA</t>
  </si>
  <si>
    <t>CROACIA 1101</t>
  </si>
  <si>
    <t>ESCUELA VILLA LAS NIEVES</t>
  </si>
  <si>
    <t>AVENIDA LOS GENERALES 0530</t>
  </si>
  <si>
    <t>ESCUELA ESPAÑA</t>
  </si>
  <si>
    <t>PASAJE ROBLES 424</t>
  </si>
  <si>
    <t>RIO VERDE</t>
  </si>
  <si>
    <t>SALA DE USO MULTIPLE</t>
  </si>
  <si>
    <t>VILLA PONSOMBY  KM 40.7 RUTA Y-50</t>
  </si>
  <si>
    <t>LAGUNA BLANCA</t>
  </si>
  <si>
    <t>ESCUELA DIEGO PORTALES</t>
  </si>
  <si>
    <t>ANTONIO LATORRE</t>
  </si>
  <si>
    <t>SAN GREGORIO</t>
  </si>
  <si>
    <t>ESCUELA PUNTA DELGADA</t>
  </si>
  <si>
    <t>DON BOSCO ESQUINA HERNANDO DE MAGALLANES</t>
  </si>
  <si>
    <t>TIERRA DEL FUEGO</t>
  </si>
  <si>
    <t>PORVENIR</t>
  </si>
  <si>
    <t>LICEO HERNANDO DE MAGALLANES</t>
  </si>
  <si>
    <t>AVENIDA HERNANDO DE MAGALLANES 618</t>
  </si>
  <si>
    <t>PRIMAVERA</t>
  </si>
  <si>
    <t>ESCUELA CERRO SOMBRERO</t>
  </si>
  <si>
    <t>AVENIDA BERNARDO O´HIGGINS CERRO SOMBRERO</t>
  </si>
  <si>
    <t>TIMAUKEL</t>
  </si>
  <si>
    <t>ESCUELA IGNACIO CARRERA PINTO</t>
  </si>
  <si>
    <t xml:space="preserve">VILLA CAMERON </t>
  </si>
  <si>
    <t>ANTARTICA CHILENA</t>
  </si>
  <si>
    <t>CABO DE HORNOS(EX-NAVARINO) Y ANTARTICA</t>
  </si>
  <si>
    <t>CABO DE HORNOS (NAVARINO)</t>
  </si>
  <si>
    <t>LICEO DONALD MC-INTYRE GRIFFITHS</t>
  </si>
  <si>
    <t>YELCHO</t>
  </si>
  <si>
    <t>LICEO GABRIELA MISTRAL</t>
  </si>
  <si>
    <t>PHILLIPI 430</t>
  </si>
  <si>
    <t>ESCUELA BAUDILIA AVENDANO DE YOUSSUF</t>
  </si>
  <si>
    <t>AVENIDA LIBERTAD S/N.</t>
  </si>
  <si>
    <t>ESCUELA CAPITAN JUAN LADRILLERO</t>
  </si>
  <si>
    <t>PEDRO SARMIENTO GAMBOA 1484</t>
  </si>
  <si>
    <t>CHILOE 1443</t>
  </si>
  <si>
    <t>LICEO EXPERIMENTAL UMAG</t>
  </si>
  <si>
    <t>ANGAMOS 17</t>
  </si>
  <si>
    <t>ESCUELA HERNANDO DE MAGALLANES</t>
  </si>
  <si>
    <t>JOSE GALINDO 1105</t>
  </si>
  <si>
    <t>ESCUELA PORTUGAL</t>
  </si>
  <si>
    <t>MEJICANA 527</t>
  </si>
  <si>
    <t>INSTITUTO DON BOSCO</t>
  </si>
  <si>
    <t>MAIPU</t>
  </si>
  <si>
    <t>ESCUELA JUAN WILLIAMS</t>
  </si>
  <si>
    <t>MARDONES 0353</t>
  </si>
  <si>
    <t>ESCUELA DIECIOCHO DE SEPTIEMBRE</t>
  </si>
  <si>
    <t>ARTURO PRAT 1868</t>
  </si>
  <si>
    <t>ESCUELA REPUBLICA ARGENTINA</t>
  </si>
  <si>
    <t>MANUEL AGUILAR 01028</t>
  </si>
  <si>
    <t>LICEO SAN JOSE</t>
  </si>
  <si>
    <t>FAGNANO 550</t>
  </si>
  <si>
    <t>ESCUELA ARTURO PRAT CHACON</t>
  </si>
  <si>
    <t>ZENTENO 195</t>
  </si>
  <si>
    <t>GIMNASIO FISCAL</t>
  </si>
  <si>
    <t>URUGUAY 1560</t>
  </si>
  <si>
    <t>ESCUELA PATAGONIA</t>
  </si>
  <si>
    <t>COVADONGA  0185</t>
  </si>
  <si>
    <t>ESCUELA PADRE ALBERTO HURTADO</t>
  </si>
  <si>
    <t>EUSEBIO LILLO 2472</t>
  </si>
  <si>
    <t>ESCUELA GENERAL MANUEL BULNES</t>
  </si>
  <si>
    <t>AVENIDA PEDRO AGUIRRE CERDA 035</t>
  </si>
  <si>
    <t>CENTRO ELIGE VIVIR SANO</t>
  </si>
  <si>
    <t>URUGUAY 1448</t>
  </si>
  <si>
    <t>ESCUELA PARTICULAR LA MILAGROSA</t>
  </si>
  <si>
    <t>AVENIDA SALVADOR ALLENDE 848</t>
  </si>
  <si>
    <t>COLEGIO MARIA AUXILIADORA</t>
  </si>
  <si>
    <t>PADRE MARIO ZAVATTARO 399</t>
  </si>
  <si>
    <t>TOTAL PARTIDO HUMANISTA</t>
  </si>
  <si>
    <t>TOTAL REGIONALISMO CIUDADANO INDEPENDIENTE (D28)</t>
  </si>
  <si>
    <t>TOTAL VAMOS POR CHILE</t>
  </si>
  <si>
    <t>TOTAL MAGALLANICOS NO NEUTRALES (D28)</t>
  </si>
  <si>
    <t>TOTAL LISTA DEL APRUEBO</t>
  </si>
  <si>
    <t>TOTAL REPUBLICA DE LOS INDEPENDIENTES DE MAGALLANES (D28)</t>
  </si>
  <si>
    <t>TOTAL APRUEBO DIGNIDAD</t>
  </si>
  <si>
    <t>TOTAL COORDINADORA SOCIAL DE MAGALLANES (D28)</t>
  </si>
  <si>
    <t>PH</t>
  </si>
  <si>
    <t>IND</t>
  </si>
  <si>
    <t>RN</t>
  </si>
  <si>
    <t>UDI</t>
  </si>
  <si>
    <t>IND-RN</t>
  </si>
  <si>
    <t>IND-UDI</t>
  </si>
  <si>
    <t>IND-EVOPOLI</t>
  </si>
  <si>
    <t>IND-PRO</t>
  </si>
  <si>
    <t>PDC</t>
  </si>
  <si>
    <t>IND-PR</t>
  </si>
  <si>
    <t>PS</t>
  </si>
  <si>
    <t>IND-CONVER.</t>
  </si>
  <si>
    <t>PCCH</t>
  </si>
  <si>
    <t>IND-PCCH</t>
  </si>
  <si>
    <t>Inscritos</t>
  </si>
  <si>
    <t>TOTAL VOTACIÓN DISTRITO 28</t>
  </si>
  <si>
    <t>VOTACIÓN VÁLIDAMENTE EMITIDA</t>
  </si>
  <si>
    <t>4.- Para las listas en los que haya algún candidato electo, se calcula de nuevo el cuociente electoral para los partidos:</t>
  </si>
  <si>
    <t>Candidatos electos</t>
  </si>
  <si>
    <t>PARTIDOS</t>
  </si>
  <si>
    <t>VOTOS OBTENIDOS</t>
  </si>
  <si>
    <t>EVOPOLI</t>
  </si>
  <si>
    <t>Cuociente electoral</t>
  </si>
  <si>
    <t>Candidatos electos por partido:</t>
  </si>
  <si>
    <t>Todos los candidatos son independientes, por lo que el candidato electo es el que mayor número de votos haya obtenido:</t>
  </si>
  <si>
    <t>5.- Se comprueba que se cumple la paridad de género:</t>
  </si>
  <si>
    <t>Candidatas electas</t>
  </si>
  <si>
    <t>Paridad Ok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</si>
  <si>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</si>
  <si>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</si>
  <si>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</si>
  <si>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</si>
  <si>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</si>
  <si>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</si>
  <si>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</si>
  <si>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</si>
  <si>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</si>
  <si>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</si>
  <si>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</si>
  <si>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</si>
  <si>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</si>
  <si>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</si>
  <si>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</si>
  <si>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</si>
  <si>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</si>
  <si>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</si>
  <si>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</si>
  <si>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</si>
  <si>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</si>
  <si>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</si>
  <si>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</si>
  <si>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</si>
  <si>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</si>
  <si>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</si>
  <si>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3M-6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</si>
  <si>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</si>
  <si>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</si>
  <si>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</si>
  <si>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</si>
  <si>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</si>
  <si>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</si>
  <si>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</si>
  <si>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</si>
  <si>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</si>
  <si>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</si>
  <si>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</si>
  <si>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</si>
  <si>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</si>
  <si>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</si>
  <si>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</si>
  <si>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</si>
  <si>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</si>
  <si>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</si>
  <si>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</si>
  <si>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</si>
  <si>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</si>
  <si>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</si>
  <si>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</si>
  <si>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</si>
  <si>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</si>
  <si>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</si>
  <si>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</si>
  <si>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</si>
  <si>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</si>
  <si>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</si>
  <si>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</si>
  <si>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</si>
  <si>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</si>
  <si>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</si>
  <si>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</si>
  <si>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</si>
  <si>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</si>
  <si>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</si>
  <si>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</si>
  <si>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</si>
  <si>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</si>
  <si>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</si>
  <si>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</si>
  <si>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</si>
  <si>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</si>
  <si>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</si>
  <si>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</si>
  <si>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</si>
  <si>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</si>
  <si>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</si>
  <si>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</si>
  <si>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</si>
  <si>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</si>
  <si>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</si>
  <si>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</si>
  <si>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</si>
  <si>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</si>
  <si>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</si>
  <si>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</si>
  <si>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</si>
  <si>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</si>
  <si>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</si>
  <si>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</si>
  <si>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</si>
  <si>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</si>
  <si>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</si>
  <si>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</si>
  <si>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</si>
  <si>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</si>
  <si>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</si>
  <si>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</si>
  <si>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</si>
  <si>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</si>
  <si>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</si>
  <si>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</si>
  <si>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</si>
  <si>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</si>
  <si>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</si>
  <si>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</si>
  <si>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</si>
  <si>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</si>
  <si>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</si>
  <si>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</si>
  <si>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</si>
  <si>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</si>
  <si>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</si>
  <si>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</si>
  <si>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</si>
  <si>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</si>
  <si>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</si>
  <si>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</si>
  <si>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</si>
  <si>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</si>
  <si>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</si>
  <si>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</si>
  <si>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</si>
  <si>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</si>
  <si>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</si>
  <si>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</si>
  <si>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</si>
  <si>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</si>
  <si>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</si>
  <si>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</si>
  <si>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</si>
  <si>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</si>
  <si>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</si>
  <si>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</si>
  <si>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</si>
  <si>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</si>
  <si>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</si>
  <si>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</si>
  <si>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</si>
  <si>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</si>
  <si>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</si>
  <si>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</si>
  <si>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</si>
  <si>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</si>
  <si>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</si>
  <si>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</si>
  <si>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</si>
  <si>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</si>
  <si>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</si>
  <si>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</si>
  <si>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</si>
  <si>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</si>
  <si>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</si>
  <si>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</si>
  <si>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</si>
  <si>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</si>
  <si>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</si>
  <si>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</si>
  <si>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</si>
  <si>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1M-2M-4V</t>
  </si>
  <si>
    <t>1M-2M-1V</t>
  </si>
  <si>
    <t>3M-2V-3V</t>
  </si>
  <si>
    <t>3M-9M</t>
  </si>
  <si>
    <t>5M-5V</t>
  </si>
  <si>
    <t>6M-25</t>
  </si>
  <si>
    <t>7M-7V</t>
  </si>
  <si>
    <t>8M-14V</t>
  </si>
  <si>
    <t>1M-3M</t>
  </si>
  <si>
    <t>2M-1V-7V</t>
  </si>
  <si>
    <t>4M-5M-5V</t>
  </si>
  <si>
    <t>6M-1V</t>
  </si>
  <si>
    <t>ANTARTICA</t>
  </si>
  <si>
    <t>1M-2V-3V</t>
  </si>
  <si>
    <t>ESCUELA BASICA VILLA LAS ESTRELLAS</t>
  </si>
  <si>
    <t>VILLA LAS ESTRELLAS</t>
  </si>
  <si>
    <t>PUERTO EDEN</t>
  </si>
  <si>
    <t>1M-1V</t>
  </si>
  <si>
    <t>ESCUELA  MIGUEL MONTECINOS</t>
  </si>
  <si>
    <t>VILLA PUERTO EDEN</t>
  </si>
  <si>
    <t>1V</t>
  </si>
  <si>
    <t>2V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</si>
  <si>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</si>
  <si>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</si>
  <si>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</si>
  <si>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</si>
  <si>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</si>
  <si>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</si>
  <si>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</si>
  <si>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</si>
  <si>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</si>
  <si>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</si>
  <si>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</si>
  <si>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</si>
  <si>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</si>
  <si>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</si>
  <si>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</si>
  <si>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</si>
  <si>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</si>
  <si>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</si>
  <si>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</si>
  <si>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</si>
  <si>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</si>
  <si>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</si>
  <si>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</si>
  <si>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</si>
  <si>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</si>
  <si>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</si>
  <si>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</si>
  <si>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</si>
  <si>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</si>
  <si>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</si>
  <si>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</si>
  <si>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</si>
  <si>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</si>
  <si>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</si>
  <si>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</si>
  <si>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</si>
  <si>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1V-5V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</si>
  <si>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</si>
  <si>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</si>
  <si>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</si>
  <si>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</si>
  <si>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</si>
  <si>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</si>
  <si>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</si>
  <si>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</si>
  <si>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</si>
  <si>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</si>
  <si>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</si>
  <si>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</si>
  <si>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</si>
  <si>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</si>
  <si>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</si>
  <si>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</si>
  <si>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</si>
  <si>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</si>
  <si>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</si>
  <si>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</si>
  <si>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</si>
  <si>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</si>
  <si>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</si>
  <si>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</si>
  <si>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</si>
  <si>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</si>
  <si>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</si>
  <si>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</si>
  <si>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</si>
  <si>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</si>
  <si>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</si>
  <si>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</si>
  <si>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</si>
  <si>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</si>
  <si>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</si>
  <si>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</si>
  <si>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</si>
  <si>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</si>
  <si>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</si>
  <si>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</si>
  <si>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</si>
  <si>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</si>
  <si>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</si>
  <si>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</si>
  <si>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</si>
  <si>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</si>
  <si>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</si>
  <si>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</si>
  <si>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</si>
  <si>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</si>
  <si>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</si>
  <si>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</si>
  <si>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</si>
  <si>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</si>
  <si>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</si>
  <si>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</si>
  <si>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</si>
  <si>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</si>
  <si>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</si>
  <si>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</si>
  <si>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</si>
  <si>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</si>
  <si>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</si>
  <si>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</si>
  <si>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</si>
  <si>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</si>
  <si>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</si>
  <si>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</si>
  <si>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</si>
  <si>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</si>
  <si>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</si>
  <si>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</si>
  <si>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</si>
  <si>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</si>
  <si>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</si>
  <si>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</si>
  <si>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</si>
  <si>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</si>
  <si>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</si>
  <si>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</si>
  <si>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</si>
  <si>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</si>
  <si>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</si>
  <si>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</si>
  <si>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</si>
  <si>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</si>
  <si>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</si>
  <si>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</si>
  <si>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</si>
  <si>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</si>
  <si>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</si>
  <si>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</si>
  <si>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</si>
  <si>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</si>
  <si>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</si>
  <si>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</si>
  <si>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</si>
  <si>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</si>
  <si>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</si>
  <si>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</si>
  <si>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</si>
  <si>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</si>
  <si>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</si>
  <si>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</si>
  <si>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</si>
  <si>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</si>
  <si>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</si>
  <si>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</si>
  <si>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</si>
  <si>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</si>
  <si>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</si>
  <si>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</si>
  <si>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</si>
  <si>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</si>
  <si>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</si>
  <si>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</si>
  <si>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</si>
  <si>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</si>
  <si>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</si>
  <si>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</si>
  <si>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</si>
  <si>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</si>
  <si>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</si>
  <si>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</si>
  <si>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</si>
  <si>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</si>
  <si>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</si>
  <si>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</si>
  <si>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</si>
  <si>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</si>
  <si>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</si>
  <si>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</si>
  <si>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</si>
  <si>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</si>
  <si>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</si>
  <si>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</si>
  <si>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</si>
  <si>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</si>
  <si>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</si>
  <si>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</si>
  <si>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</si>
  <si>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</si>
  <si>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</si>
  <si>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</si>
  <si>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</si>
  <si>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</si>
  <si>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</si>
  <si>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</si>
  <si>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</si>
  <si>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</si>
  <si>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</si>
  <si>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</si>
  <si>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</si>
  <si>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193V</t>
  </si>
  <si>
    <t>194V</t>
  </si>
  <si>
    <t>195V</t>
  </si>
  <si>
    <t>196V</t>
  </si>
  <si>
    <t>197V</t>
  </si>
  <si>
    <t>198V</t>
  </si>
  <si>
    <t>199V</t>
  </si>
  <si>
    <t>200V</t>
  </si>
  <si>
    <t>201V</t>
  </si>
  <si>
    <t>202V</t>
  </si>
  <si>
    <t>203V</t>
  </si>
  <si>
    <t>204V</t>
  </si>
  <si>
    <t>205V</t>
  </si>
  <si>
    <t>206V</t>
  </si>
  <si>
    <t>207V</t>
  </si>
  <si>
    <t>208V</t>
  </si>
  <si>
    <t>209V</t>
  </si>
  <si>
    <t>210V</t>
  </si>
  <si>
    <t>211V</t>
  </si>
  <si>
    <t>212V</t>
  </si>
  <si>
    <t>213V</t>
  </si>
  <si>
    <t>214V</t>
  </si>
  <si>
    <t>215V</t>
  </si>
  <si>
    <t>216V</t>
  </si>
  <si>
    <t>217V</t>
  </si>
  <si>
    <t>218V</t>
  </si>
  <si>
    <t>219V</t>
  </si>
  <si>
    <t>220V</t>
  </si>
  <si>
    <t>221V</t>
  </si>
  <si>
    <t>222V</t>
  </si>
  <si>
    <t>223V</t>
  </si>
  <si>
    <t>224V</t>
  </si>
  <si>
    <t>225V</t>
  </si>
  <si>
    <t>226V</t>
  </si>
  <si>
    <t>227V</t>
  </si>
  <si>
    <t>228V</t>
  </si>
  <si>
    <t>229V</t>
  </si>
  <si>
    <t>230V</t>
  </si>
  <si>
    <t>231V</t>
  </si>
  <si>
    <t>232V</t>
  </si>
  <si>
    <t>233V</t>
  </si>
  <si>
    <t>234V</t>
  </si>
  <si>
    <t>235V</t>
  </si>
  <si>
    <t>236V</t>
  </si>
  <si>
    <t>4V-5</t>
  </si>
  <si>
    <t>1V-2V-3V</t>
  </si>
  <si>
    <t>4V-5V-6V-7</t>
  </si>
  <si>
    <t>4V-26</t>
  </si>
  <si>
    <t>6V-8V</t>
  </si>
  <si>
    <t>13V-15V</t>
  </si>
  <si>
    <t>16V-17V</t>
  </si>
  <si>
    <t>18V-19V</t>
  </si>
  <si>
    <t>20V-24V</t>
  </si>
  <si>
    <t>2V-3V-4V-8</t>
  </si>
  <si>
    <t>3V-6V</t>
  </si>
  <si>
    <t>10V-11V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</si>
</sst>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62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5" fillId="0" borderId="15" xfId="0" applyFont="1" applyBorder="1" applyAlignment="1">
      <alignment horizontal="left"/>
    </xf>
    <xf numFmtId="0" fontId="0" fillId="0" borderId="16" xfId="0" applyFont="1" applyBorder="1"/>
    <xf numFmtId="0" fontId="16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7" fillId="4" borderId="30" xfId="0" applyFont="1" applyFill="1" applyBorder="1"/>
    <xf numFmtId="0" fontId="17" fillId="4" borderId="30" xfId="0" applyFont="1" applyFill="1" applyBorder="1" applyAlignment="1">
      <alignment horizontal="center"/>
    </xf>
    <xf numFmtId="0" fontId="0" fillId="0" borderId="32" xfId="0" applyFont="1" applyBorder="1"/>
    <xf numFmtId="0" fontId="0" fillId="0" borderId="8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7" fillId="4" borderId="23" xfId="0" applyFont="1" applyFill="1" applyBorder="1"/>
    <xf numFmtId="0" fontId="17" fillId="4" borderId="23" xfId="0" applyFont="1" applyFill="1" applyBorder="1" applyAlignment="1">
      <alignment horizontal="center"/>
    </xf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7" fillId="4" borderId="27" xfId="0" applyFont="1" applyFill="1" applyBorder="1"/>
    <xf numFmtId="0" fontId="17" fillId="4" borderId="27" xfId="0" applyFont="1" applyFill="1" applyBorder="1" applyAlignment="1">
      <alignment horizontal="center"/>
    </xf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0" xfId="0" applyFont="1" applyBorder="1"/>
    <xf numFmtId="0" fontId="15" fillId="0" borderId="41" xfId="0" applyFont="1" applyBorder="1"/>
    <xf numFmtId="0" fontId="15" fillId="0" borderId="42" xfId="0" applyFont="1" applyBorder="1"/>
    <xf numFmtId="0" fontId="15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4" fillId="4" borderId="24" xfId="5" applyNumberFormat="1" applyFont="1" applyFill="1" applyBorder="1" applyAlignment="1">
      <alignment horizontal="center" wrapText="1"/>
    </xf>
    <xf numFmtId="0" fontId="0" fillId="0" borderId="45" xfId="0" applyFont="1" applyBorder="1"/>
    <xf numFmtId="0" fontId="15" fillId="0" borderId="46" xfId="0" applyFont="1" applyBorder="1"/>
    <xf numFmtId="0" fontId="15" fillId="0" borderId="47" xfId="0" applyFont="1" applyBorder="1"/>
    <xf numFmtId="0" fontId="15" fillId="0" borderId="47" xfId="0" applyFont="1" applyBorder="1" applyAlignment="1">
      <alignment horizontal="center"/>
    </xf>
    <xf numFmtId="0" fontId="0" fillId="0" borderId="17" xfId="0" applyFont="1" applyBorder="1"/>
    <xf numFmtId="0" fontId="15" fillId="0" borderId="29" xfId="0" applyFont="1" applyBorder="1"/>
    <xf numFmtId="0" fontId="15" fillId="0" borderId="30" xfId="0" applyFont="1" applyBorder="1"/>
    <xf numFmtId="0" fontId="15" fillId="0" borderId="30" xfId="0" applyFont="1" applyBorder="1" applyAlignment="1">
      <alignment horizontal="center"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0" fontId="0" fillId="0" borderId="5" xfId="0" applyBorder="1" applyAlignment="1" applyProtection="1">
      <alignment vertical="center"/>
      <protection hidden="1"/>
    </xf>
    <xf numFmtId="3" fontId="0" fillId="3" borderId="7" xfId="0" applyNumberFormat="1" applyFill="1" applyBorder="1" applyAlignment="1" applyProtection="1">
      <alignment horizontal="center" vertical="center" wrapText="1"/>
      <protection hidden="1"/>
    </xf>
    <xf numFmtId="3" fontId="0" fillId="3" borderId="20" xfId="0" applyNumberFormat="1" applyFill="1" applyBorder="1" applyAlignment="1" applyProtection="1">
      <alignment horizontal="center" vertical="center" wrapText="1"/>
      <protection hidden="1"/>
    </xf>
    <xf numFmtId="4" fontId="0" fillId="0" borderId="7" xfId="0" applyNumberFormat="1" applyFill="1" applyBorder="1" applyAlignment="1" applyProtection="1">
      <alignment horizontal="center" vertical="center" wrapText="1"/>
      <protection hidden="1"/>
    </xf>
    <xf numFmtId="4" fontId="0" fillId="0" borderId="20" xfId="0" applyNumberForma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3" fontId="0" fillId="0" borderId="0" xfId="0" applyNumberFormat="1" applyFont="1" applyBorder="1" applyAlignment="1" applyProtection="1">
      <alignment horizontal="center" vertical="center" wrapText="1"/>
      <protection hidden="1"/>
    </xf>
    <xf numFmtId="3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3" fontId="5" fillId="0" borderId="33" xfId="6" applyNumberFormat="1" applyFont="1" applyFill="1" applyBorder="1" applyAlignment="1" applyProtection="1">
      <alignment horizontal="center" wrapText="1"/>
      <protection hidden="1"/>
    </xf>
    <xf numFmtId="3" fontId="4" fillId="4" borderId="28" xfId="5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3" fontId="5" fillId="0" borderId="43" xfId="6" applyNumberFormat="1" applyFont="1" applyFill="1" applyBorder="1" applyAlignment="1" applyProtection="1">
      <alignment horizontal="center" wrapText="1"/>
      <protection hidden="1"/>
    </xf>
    <xf numFmtId="3" fontId="5" fillId="0" borderId="44" xfId="6" applyNumberFormat="1" applyFont="1" applyFill="1" applyBorder="1" applyAlignment="1" applyProtection="1">
      <alignment horizontal="center" wrapText="1"/>
      <protection hidden="1"/>
    </xf>
    <xf numFmtId="3" fontId="5" fillId="0" borderId="31" xfId="6" applyNumberFormat="1" applyFont="1" applyFill="1" applyBorder="1" applyAlignment="1" applyProtection="1">
      <alignment horizontal="center" wrapText="1"/>
      <protection hidden="1"/>
    </xf>
    <xf numFmtId="3" fontId="4" fillId="4" borderId="31" xfId="5" applyNumberFormat="1" applyFont="1" applyFill="1" applyBorder="1" applyAlignment="1" applyProtection="1">
      <alignment horizontal="center" wrapText="1"/>
      <protection hidden="1"/>
    </xf>
    <xf numFmtId="3" fontId="5" fillId="0" borderId="36" xfId="6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3" fontId="5" fillId="0" borderId="14" xfId="6" applyNumberFormat="1" applyFont="1" applyFill="1" applyBorder="1" applyAlignment="1" applyProtection="1">
      <alignment horizontal="center" wrapText="1"/>
      <protection hidden="1"/>
    </xf>
    <xf numFmtId="0" fontId="0" fillId="0" borderId="16" xfId="0" applyFont="1" applyBorder="1" applyProtection="1">
      <protection hidden="1"/>
    </xf>
    <xf numFmtId="3" fontId="15" fillId="0" borderId="15" xfId="0" applyNumberFormat="1" applyFont="1" applyBorder="1" applyAlignment="1" applyProtection="1">
      <alignment horizontal="left"/>
      <protection hidden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J95"/>
  <sheetViews>
    <sheetView showGridLines="0" tabSelected="1" zoomScaleNormal="100" zoomScaleSheetLayoutView="85" workbookViewId="0">
      <selection activeCell="I15" sqref="I15"/>
    </sheetView>
  </sheetViews>
  <sheetFormatPr baseColWidth="10" defaultColWidth="12.7109375" defaultRowHeight="15" x14ac:dyDescent="0.25"/>
  <cols>
    <col min="1" max="1" width="4.140625" style="25" customWidth="1"/>
    <col min="2" max="2" width="12.7109375" style="25"/>
    <col min="3" max="3" width="17.5703125" style="25" customWidth="1"/>
    <col min="4" max="4" width="19.5703125" style="25" customWidth="1"/>
    <col min="5" max="10" width="16.42578125" style="25" customWidth="1"/>
    <col min="11" max="16384" width="12.7109375" style="25"/>
  </cols>
  <sheetData>
    <row r="1" spans="2:10" x14ac:dyDescent="0.25">
      <c r="B1" s="114" t="s">
        <v>685</v>
      </c>
      <c r="C1" s="115"/>
      <c r="D1" s="27"/>
      <c r="E1" s="27"/>
      <c r="F1" s="27"/>
      <c r="G1" s="27"/>
      <c r="H1" s="28"/>
      <c r="I1" s="28"/>
      <c r="J1" s="86"/>
    </row>
    <row r="2" spans="2:10" x14ac:dyDescent="0.25">
      <c r="B2" s="116"/>
      <c r="C2" s="117"/>
      <c r="D2" s="30"/>
      <c r="E2" s="30"/>
      <c r="F2" s="30"/>
      <c r="G2" s="30"/>
      <c r="H2" s="30"/>
      <c r="I2" s="30"/>
      <c r="J2" s="31"/>
    </row>
    <row r="3" spans="2:10" ht="18.75" x14ac:dyDescent="0.25">
      <c r="B3" s="32"/>
      <c r="C3" s="30"/>
      <c r="D3" s="30"/>
      <c r="E3" s="34" t="s">
        <v>686</v>
      </c>
      <c r="F3" s="34">
        <v>28</v>
      </c>
      <c r="G3" s="30"/>
      <c r="H3" s="30"/>
      <c r="I3" s="30"/>
      <c r="J3" s="31"/>
    </row>
    <row r="4" spans="2:10" ht="18.75" x14ac:dyDescent="0.25">
      <c r="B4" s="32"/>
      <c r="C4" s="35"/>
      <c r="D4" s="35"/>
      <c r="E4" s="33"/>
      <c r="F4" s="33"/>
      <c r="G4" s="33"/>
      <c r="H4" s="33"/>
      <c r="I4" s="33"/>
      <c r="J4" s="37"/>
    </row>
    <row r="5" spans="2:10" ht="19.5" thickBot="1" x14ac:dyDescent="0.3">
      <c r="B5" s="36"/>
      <c r="C5" s="33"/>
      <c r="D5" s="33"/>
      <c r="E5" s="33"/>
      <c r="F5" s="33"/>
      <c r="G5" s="33"/>
      <c r="H5" s="33"/>
      <c r="I5" s="33"/>
      <c r="J5" s="37"/>
    </row>
    <row r="6" spans="2:10" ht="15.75" thickBot="1" x14ac:dyDescent="0.3">
      <c r="B6" s="121" t="s">
        <v>682</v>
      </c>
      <c r="C6" s="122"/>
      <c r="D6" s="38">
        <v>3</v>
      </c>
      <c r="E6" s="84"/>
      <c r="F6" s="84"/>
      <c r="G6" s="84"/>
      <c r="H6" s="84"/>
      <c r="I6" s="84"/>
      <c r="J6" s="87"/>
    </row>
    <row r="7" spans="2:10" x14ac:dyDescent="0.25">
      <c r="B7" s="39"/>
      <c r="C7" s="84"/>
      <c r="D7" s="84"/>
      <c r="E7" s="84"/>
      <c r="F7" s="84"/>
      <c r="G7" s="84"/>
      <c r="H7" s="84"/>
      <c r="I7" s="84"/>
      <c r="J7" s="87"/>
    </row>
    <row r="8" spans="2:10" x14ac:dyDescent="0.25">
      <c r="B8" s="118" t="s">
        <v>26</v>
      </c>
      <c r="C8" s="119"/>
      <c r="D8" s="119"/>
      <c r="E8" s="119"/>
      <c r="F8" s="119"/>
      <c r="G8" s="119"/>
      <c r="H8" s="119"/>
      <c r="I8" s="119"/>
      <c r="J8" s="120"/>
    </row>
    <row r="9" spans="2:10" x14ac:dyDescent="0.25">
      <c r="B9" s="32"/>
      <c r="C9" s="30"/>
      <c r="D9" s="30"/>
      <c r="E9" s="30"/>
      <c r="F9" s="30"/>
      <c r="G9" s="30"/>
      <c r="H9" s="30"/>
      <c r="I9" s="30"/>
      <c r="J9" s="31"/>
    </row>
    <row r="10" spans="2:10" x14ac:dyDescent="0.25">
      <c r="B10" s="126" t="str">
        <f>"1.- Se divide por 1, 2, (…) hasta "&amp;D6&amp;",  que es el número de candidatos a elegir."</f>
        <v>1.- Se divide por 1, 2, (…) hasta 3,  que es el número de candidatos a elegir.</v>
      </c>
      <c r="C10" s="30"/>
      <c r="D10" s="30"/>
      <c r="E10" s="30"/>
      <c r="F10" s="30"/>
      <c r="G10" s="30"/>
      <c r="H10" s="30"/>
      <c r="I10" s="30"/>
      <c r="J10" s="31"/>
    </row>
    <row r="11" spans="2:10" s="20" customFormat="1" x14ac:dyDescent="0.25">
      <c r="B11" s="40"/>
      <c r="C11" s="41">
        <v>1</v>
      </c>
      <c r="D11" s="41">
        <v>2</v>
      </c>
      <c r="E11" s="41">
        <v>3</v>
      </c>
      <c r="F11" s="42">
        <v>4</v>
      </c>
      <c r="G11" s="42">
        <v>5</v>
      </c>
      <c r="H11" s="42">
        <v>6</v>
      </c>
      <c r="I11" s="42">
        <v>7</v>
      </c>
      <c r="J11" s="88">
        <v>8</v>
      </c>
    </row>
    <row r="12" spans="2:10" ht="75" x14ac:dyDescent="0.25">
      <c r="B12" s="23"/>
      <c r="C12" s="24" t="s">
        <v>691</v>
      </c>
      <c r="D12" s="24" t="s">
        <v>692</v>
      </c>
      <c r="E12" s="24" t="s">
        <v>687</v>
      </c>
      <c r="F12" s="24" t="s">
        <v>693</v>
      </c>
      <c r="G12" s="24" t="s">
        <v>688</v>
      </c>
      <c r="H12" s="24" t="s">
        <v>694</v>
      </c>
      <c r="I12" s="24" t="s">
        <v>689</v>
      </c>
      <c r="J12" s="26" t="s">
        <v>695</v>
      </c>
    </row>
    <row r="13" spans="2:10" x14ac:dyDescent="0.25">
      <c r="B13" s="43"/>
      <c r="C13" s="127">
        <f>IFERROR(VLOOKUP("Total "&amp;C12,CANDIDATOS!$C:$F,4,0),0)</f>
        <v>976</v>
      </c>
      <c r="D13" s="127">
        <f>IFERROR(VLOOKUP("Total "&amp;D12,CANDIDATOS!$C:$F,4,0),0)</f>
        <v>10173</v>
      </c>
      <c r="E13" s="127">
        <f>IFERROR(VLOOKUP("Total "&amp;E12,CANDIDATOS!$C:$F,4,0),0)</f>
        <v>9948</v>
      </c>
      <c r="F13" s="127">
        <f>IFERROR(VLOOKUP("Total "&amp;F12,CANDIDATOS!$C:$F,4,0),0)</f>
        <v>4268</v>
      </c>
      <c r="G13" s="127">
        <f>IFERROR(VLOOKUP("Total "&amp;G12,CANDIDATOS!$C:$F,4,0),0)</f>
        <v>7049</v>
      </c>
      <c r="H13" s="127">
        <f>IFERROR(VLOOKUP("Total "&amp;H12,CANDIDATOS!$C:$F,4,0),0)</f>
        <v>3241</v>
      </c>
      <c r="I13" s="127">
        <f>IFERROR(VLOOKUP("Total "&amp;I12,CANDIDATOS!$C:$F,4,0),0)</f>
        <v>9276</v>
      </c>
      <c r="J13" s="128">
        <f>IFERROR(VLOOKUP("Total "&amp;J12,CANDIDATOS!$C:$F,4,0),0)</f>
        <v>9510</v>
      </c>
    </row>
    <row r="14" spans="2:10" x14ac:dyDescent="0.25">
      <c r="B14" s="44">
        <v>1</v>
      </c>
      <c r="C14" s="129">
        <f>IFERROR(C$13/$B14,0)</f>
        <v>976</v>
      </c>
      <c r="D14" s="129">
        <f t="shared" ref="D14:J16" si="0">IFERROR(D$13/$B14,0)</f>
        <v>10173</v>
      </c>
      <c r="E14" s="129">
        <f t="shared" si="0"/>
        <v>9948</v>
      </c>
      <c r="F14" s="129">
        <f t="shared" si="0"/>
        <v>4268</v>
      </c>
      <c r="G14" s="129">
        <f t="shared" si="0"/>
        <v>7049</v>
      </c>
      <c r="H14" s="129">
        <f t="shared" si="0"/>
        <v>3241</v>
      </c>
      <c r="I14" s="129">
        <f t="shared" si="0"/>
        <v>9276</v>
      </c>
      <c r="J14" s="130">
        <f t="shared" si="0"/>
        <v>9510</v>
      </c>
    </row>
    <row r="15" spans="2:10" x14ac:dyDescent="0.25">
      <c r="B15" s="44">
        <v>2</v>
      </c>
      <c r="C15" s="129">
        <f t="shared" ref="C15:C16" si="1">IFERROR(C$13/$B15,0)</f>
        <v>488</v>
      </c>
      <c r="D15" s="129">
        <f t="shared" si="0"/>
        <v>5086.5</v>
      </c>
      <c r="E15" s="129">
        <f t="shared" si="0"/>
        <v>4974</v>
      </c>
      <c r="F15" s="129">
        <f t="shared" si="0"/>
        <v>2134</v>
      </c>
      <c r="G15" s="129">
        <f t="shared" si="0"/>
        <v>3524.5</v>
      </c>
      <c r="H15" s="129">
        <f t="shared" si="0"/>
        <v>1620.5</v>
      </c>
      <c r="I15" s="129">
        <f t="shared" si="0"/>
        <v>4638</v>
      </c>
      <c r="J15" s="130">
        <f t="shared" si="0"/>
        <v>4755</v>
      </c>
    </row>
    <row r="16" spans="2:10" x14ac:dyDescent="0.25">
      <c r="B16" s="44">
        <v>3</v>
      </c>
      <c r="C16" s="129">
        <f t="shared" si="1"/>
        <v>325.33333333333331</v>
      </c>
      <c r="D16" s="129">
        <f t="shared" si="0"/>
        <v>3391</v>
      </c>
      <c r="E16" s="129">
        <f t="shared" si="0"/>
        <v>3316</v>
      </c>
      <c r="F16" s="129">
        <f t="shared" si="0"/>
        <v>1422.6666666666667</v>
      </c>
      <c r="G16" s="129">
        <f t="shared" si="0"/>
        <v>2349.6666666666665</v>
      </c>
      <c r="H16" s="129">
        <f t="shared" si="0"/>
        <v>1080.3333333333333</v>
      </c>
      <c r="I16" s="129">
        <f t="shared" si="0"/>
        <v>3092</v>
      </c>
      <c r="J16" s="130">
        <f t="shared" si="0"/>
        <v>3170</v>
      </c>
    </row>
    <row r="17" spans="2:10" ht="15.75" thickBot="1" x14ac:dyDescent="0.3">
      <c r="B17" s="32"/>
      <c r="C17" s="30"/>
      <c r="D17" s="30"/>
      <c r="E17" s="30"/>
      <c r="F17" s="30"/>
      <c r="G17" s="30"/>
      <c r="H17" s="30"/>
      <c r="I17" s="30"/>
      <c r="J17" s="31"/>
    </row>
    <row r="18" spans="2:10" x14ac:dyDescent="0.25">
      <c r="B18" s="50"/>
      <c r="C18" s="27"/>
      <c r="D18" s="27"/>
      <c r="E18" s="27"/>
      <c r="F18" s="27"/>
      <c r="G18" s="27"/>
      <c r="H18" s="27"/>
      <c r="I18" s="27"/>
      <c r="J18" s="29"/>
    </row>
    <row r="19" spans="2:10" x14ac:dyDescent="0.25">
      <c r="B19" s="22" t="s">
        <v>683</v>
      </c>
      <c r="C19" s="30"/>
      <c r="D19" s="30"/>
      <c r="E19" s="30"/>
      <c r="F19" s="30"/>
      <c r="G19" s="30"/>
      <c r="H19" s="30"/>
      <c r="I19" s="30"/>
      <c r="J19" s="31"/>
    </row>
    <row r="20" spans="2:10" ht="15.75" thickBot="1" x14ac:dyDescent="0.3">
      <c r="B20" s="32"/>
      <c r="C20" s="30"/>
      <c r="D20" s="30"/>
      <c r="E20" s="30"/>
      <c r="F20" s="30"/>
      <c r="G20" s="30"/>
      <c r="H20" s="30"/>
      <c r="I20" s="30"/>
      <c r="J20" s="31"/>
    </row>
    <row r="21" spans="2:10" x14ac:dyDescent="0.25">
      <c r="B21" s="32">
        <v>1</v>
      </c>
      <c r="C21" s="131">
        <f>IFERROR(LARGE($C$14:$J$16,B21),"")</f>
        <v>10173</v>
      </c>
      <c r="D21" s="132" t="str">
        <f>IF(B21=$D$6,"Cuociente Electoral (CE)","")</f>
        <v/>
      </c>
      <c r="E21" s="30"/>
      <c r="F21" s="30"/>
      <c r="G21" s="112" t="s">
        <v>684</v>
      </c>
      <c r="H21" s="133">
        <f>LARGE(C14:J16,D6)</f>
        <v>9510</v>
      </c>
      <c r="I21" s="45"/>
      <c r="J21" s="85"/>
    </row>
    <row r="22" spans="2:10" ht="15.75" thickBot="1" x14ac:dyDescent="0.3">
      <c r="B22" s="135">
        <f>IFERROR(IF(B21+1&lt;=$D$6,B21+1,""),"")</f>
        <v>2</v>
      </c>
      <c r="C22" s="131">
        <f>IFERROR(LARGE($C$14:$J$16,B22),"")</f>
        <v>9948</v>
      </c>
      <c r="D22" s="132" t="str">
        <f t="shared" ref="D22:D23" si="2">IF(B22=$D$6,"Cuociente Electoral (CE)","")</f>
        <v/>
      </c>
      <c r="E22" s="30"/>
      <c r="F22" s="30"/>
      <c r="G22" s="113"/>
      <c r="H22" s="134"/>
      <c r="I22" s="45"/>
      <c r="J22" s="85"/>
    </row>
    <row r="23" spans="2:10" x14ac:dyDescent="0.25">
      <c r="B23" s="135">
        <f t="shared" ref="B23" si="3">IFERROR(IF(B22+1&lt;=$D$6,B22+1,""),"")</f>
        <v>3</v>
      </c>
      <c r="C23" s="131">
        <f>IFERROR(LARGE($C$14:$J$16,B23),"")</f>
        <v>9510</v>
      </c>
      <c r="D23" s="136" t="str">
        <f t="shared" si="2"/>
        <v>Cuociente Electoral (CE)</v>
      </c>
      <c r="E23" s="30"/>
      <c r="F23" s="30"/>
      <c r="G23" s="30"/>
      <c r="H23" s="30"/>
      <c r="I23" s="30"/>
      <c r="J23" s="31"/>
    </row>
    <row r="24" spans="2:10" ht="15.75" thickBot="1" x14ac:dyDescent="0.3">
      <c r="B24" s="46"/>
      <c r="C24" s="47"/>
      <c r="D24" s="48"/>
      <c r="E24" s="47"/>
      <c r="F24" s="47"/>
      <c r="G24" s="47"/>
      <c r="H24" s="47"/>
      <c r="I24" s="47"/>
      <c r="J24" s="49"/>
    </row>
    <row r="25" spans="2:10" x14ac:dyDescent="0.25">
      <c r="B25" s="50"/>
      <c r="C25" s="27"/>
      <c r="D25" s="27"/>
      <c r="E25" s="27"/>
      <c r="F25" s="27"/>
      <c r="G25" s="27"/>
      <c r="H25" s="27"/>
      <c r="I25" s="27"/>
      <c r="J25" s="29"/>
    </row>
    <row r="26" spans="2:10" x14ac:dyDescent="0.25">
      <c r="B26" s="22" t="s">
        <v>29</v>
      </c>
      <c r="C26" s="30"/>
      <c r="D26" s="30"/>
      <c r="E26" s="30"/>
      <c r="F26" s="30"/>
      <c r="G26" s="30"/>
      <c r="H26" s="30"/>
      <c r="I26" s="30"/>
      <c r="J26" s="31"/>
    </row>
    <row r="27" spans="2:10" x14ac:dyDescent="0.25">
      <c r="B27" s="32"/>
      <c r="C27" s="30"/>
      <c r="D27" s="30"/>
      <c r="E27" s="30"/>
      <c r="F27" s="30"/>
      <c r="G27" s="30"/>
      <c r="H27" s="30"/>
      <c r="I27" s="30"/>
      <c r="J27" s="31"/>
    </row>
    <row r="28" spans="2:10" ht="27.75" customHeight="1" x14ac:dyDescent="0.25">
      <c r="B28" s="137" t="str">
        <f>IF(C12&lt;&gt;0,C12,"")</f>
        <v>PARTIDO HUMANISTA</v>
      </c>
      <c r="C28" s="138"/>
      <c r="D28" s="140">
        <f>IFERROR(IF(C13&gt;0,C13,""),"")</f>
        <v>976</v>
      </c>
      <c r="E28" s="51" t="s">
        <v>27</v>
      </c>
      <c r="F28" s="139">
        <f>IFERROR(ROUNDDOWN(D28/D29,0),0)</f>
        <v>0</v>
      </c>
      <c r="G28" s="30"/>
      <c r="H28" s="30"/>
      <c r="I28" s="30"/>
      <c r="J28" s="31"/>
    </row>
    <row r="29" spans="2:10" ht="27.75" customHeight="1" x14ac:dyDescent="0.25">
      <c r="B29" s="32"/>
      <c r="C29" s="53"/>
      <c r="D29" s="141">
        <f>IF(B28&lt;&gt;"",$H$21,"")</f>
        <v>9510</v>
      </c>
      <c r="E29" s="53"/>
      <c r="F29" s="52"/>
      <c r="G29" s="30"/>
      <c r="H29" s="30"/>
      <c r="I29" s="30"/>
      <c r="J29" s="31"/>
    </row>
    <row r="30" spans="2:10" ht="27.75" customHeight="1" x14ac:dyDescent="0.25">
      <c r="B30" s="32"/>
      <c r="C30" s="53"/>
      <c r="D30" s="53"/>
      <c r="E30" s="53"/>
      <c r="F30" s="52"/>
      <c r="G30" s="30"/>
      <c r="H30" s="30"/>
      <c r="I30" s="30"/>
      <c r="J30" s="31"/>
    </row>
    <row r="31" spans="2:10" ht="27.75" customHeight="1" x14ac:dyDescent="0.25">
      <c r="B31" s="137" t="str">
        <f>IF(D12&lt;&gt;0,D12,"")</f>
        <v>REGIONALISMO CIUDADANO INDEPENDIENTE (D28)</v>
      </c>
      <c r="C31" s="138"/>
      <c r="D31" s="140">
        <f>IFERROR(IF(D13&gt;0,D13,""),"")</f>
        <v>10173</v>
      </c>
      <c r="E31" s="51" t="s">
        <v>27</v>
      </c>
      <c r="F31" s="139">
        <f>IFERROR(ROUNDDOWN(D31/D32,0),0)</f>
        <v>1</v>
      </c>
      <c r="G31" s="30"/>
      <c r="H31" s="30"/>
      <c r="I31" s="30"/>
      <c r="J31" s="31"/>
    </row>
    <row r="32" spans="2:10" ht="27.75" customHeight="1" x14ac:dyDescent="0.25">
      <c r="B32" s="32"/>
      <c r="C32" s="53"/>
      <c r="D32" s="141">
        <f>IF(B31&lt;&gt;"",$H$21,"")</f>
        <v>9510</v>
      </c>
      <c r="E32" s="53"/>
      <c r="F32" s="52"/>
      <c r="G32" s="30"/>
      <c r="H32" s="30"/>
      <c r="I32" s="30"/>
      <c r="J32" s="31"/>
    </row>
    <row r="33" spans="2:10" ht="27.75" customHeight="1" x14ac:dyDescent="0.25">
      <c r="B33" s="32"/>
      <c r="C33" s="83"/>
      <c r="D33" s="53"/>
      <c r="E33" s="53"/>
      <c r="F33" s="52"/>
      <c r="G33" s="30"/>
      <c r="H33" s="30"/>
      <c r="I33" s="30"/>
      <c r="J33" s="31"/>
    </row>
    <row r="34" spans="2:10" ht="27.75" customHeight="1" x14ac:dyDescent="0.25">
      <c r="B34" s="137" t="str">
        <f>IF(E12&lt;&gt;0,E12,"")</f>
        <v>VAMOS POR CHILE</v>
      </c>
      <c r="C34" s="138"/>
      <c r="D34" s="140">
        <f>IFERROR(IF(E13&gt;0,E13,""),"")</f>
        <v>9948</v>
      </c>
      <c r="E34" s="51" t="s">
        <v>27</v>
      </c>
      <c r="F34" s="139">
        <f>IFERROR(ROUNDDOWN(D34/D35,0),0)</f>
        <v>1</v>
      </c>
      <c r="G34" s="30"/>
      <c r="H34" s="30"/>
      <c r="I34" s="30"/>
      <c r="J34" s="31"/>
    </row>
    <row r="35" spans="2:10" ht="27.75" customHeight="1" x14ac:dyDescent="0.25">
      <c r="B35" s="32"/>
      <c r="C35" s="83"/>
      <c r="D35" s="141">
        <f>IF(B34&lt;&gt;"",$H$21,"")</f>
        <v>9510</v>
      </c>
      <c r="E35" s="53"/>
      <c r="F35" s="52"/>
      <c r="G35" s="30"/>
      <c r="H35" s="30"/>
      <c r="I35" s="30"/>
      <c r="J35" s="31"/>
    </row>
    <row r="36" spans="2:10" ht="27.75" customHeight="1" x14ac:dyDescent="0.25">
      <c r="B36" s="32"/>
      <c r="C36" s="83"/>
      <c r="D36" s="53"/>
      <c r="E36" s="53"/>
      <c r="F36" s="52"/>
      <c r="G36" s="30"/>
      <c r="H36" s="30"/>
      <c r="I36" s="30"/>
      <c r="J36" s="31"/>
    </row>
    <row r="37" spans="2:10" ht="27.75" customHeight="1" x14ac:dyDescent="0.25">
      <c r="B37" s="137" t="str">
        <f>IF(F12&lt;&gt;0,F12,"")</f>
        <v>MAGALLANICOS NO NEUTRALES (D28)</v>
      </c>
      <c r="C37" s="138"/>
      <c r="D37" s="140">
        <f>IFERROR(IF(F13&gt;0,F13,""),"")</f>
        <v>4268</v>
      </c>
      <c r="E37" s="51" t="s">
        <v>27</v>
      </c>
      <c r="F37" s="139">
        <f>IFERROR(ROUNDDOWN(D37/D38,0),0)</f>
        <v>0</v>
      </c>
      <c r="G37" s="30"/>
      <c r="H37" s="30"/>
      <c r="I37" s="30"/>
      <c r="J37" s="31"/>
    </row>
    <row r="38" spans="2:10" ht="27.75" customHeight="1" x14ac:dyDescent="0.25">
      <c r="B38" s="32"/>
      <c r="C38" s="83"/>
      <c r="D38" s="141">
        <f>IF(B37&lt;&gt;"",$H$21,"")</f>
        <v>9510</v>
      </c>
      <c r="E38" s="53"/>
      <c r="F38" s="53"/>
      <c r="G38" s="30"/>
      <c r="H38" s="30"/>
      <c r="I38" s="30"/>
      <c r="J38" s="31"/>
    </row>
    <row r="39" spans="2:10" ht="27.75" customHeight="1" x14ac:dyDescent="0.25">
      <c r="B39" s="32"/>
      <c r="C39" s="83"/>
      <c r="D39" s="53"/>
      <c r="E39" s="53"/>
      <c r="F39" s="53"/>
      <c r="G39" s="30"/>
      <c r="H39" s="30"/>
      <c r="I39" s="30"/>
      <c r="J39" s="31"/>
    </row>
    <row r="40" spans="2:10" ht="27.75" customHeight="1" x14ac:dyDescent="0.25">
      <c r="B40" s="137" t="str">
        <f>IF(G12&lt;&gt;0,G12,"")</f>
        <v>LISTA DEL APRUEBO</v>
      </c>
      <c r="C40" s="138"/>
      <c r="D40" s="140">
        <f>IFERROR(IF(G13&gt;0,G13,""),"")</f>
        <v>7049</v>
      </c>
      <c r="E40" s="51" t="s">
        <v>27</v>
      </c>
      <c r="F40" s="139">
        <f>IFERROR(ROUNDDOWN(D40/D41,0),0)</f>
        <v>0</v>
      </c>
      <c r="G40" s="30"/>
      <c r="H40" s="30"/>
      <c r="I40" s="30"/>
      <c r="J40" s="31"/>
    </row>
    <row r="41" spans="2:10" ht="27.75" customHeight="1" x14ac:dyDescent="0.25">
      <c r="B41" s="32"/>
      <c r="C41" s="83"/>
      <c r="D41" s="141">
        <f>IF(B40&lt;&gt;"",$H$21,"")</f>
        <v>9510</v>
      </c>
      <c r="E41" s="53"/>
      <c r="F41" s="53"/>
      <c r="G41" s="30"/>
      <c r="H41" s="30"/>
      <c r="I41" s="30"/>
      <c r="J41" s="31"/>
    </row>
    <row r="42" spans="2:10" ht="27.75" customHeight="1" x14ac:dyDescent="0.25">
      <c r="B42" s="32"/>
      <c r="C42" s="45"/>
      <c r="D42" s="30"/>
      <c r="E42" s="30"/>
      <c r="F42" s="30"/>
      <c r="G42" s="30"/>
      <c r="H42" s="30"/>
      <c r="I42" s="30"/>
      <c r="J42" s="31"/>
    </row>
    <row r="43" spans="2:10" ht="27.75" customHeight="1" x14ac:dyDescent="0.25">
      <c r="B43" s="137" t="str">
        <f>IF(H12&lt;&gt;0,H12,"")</f>
        <v>REPUBLICA DE LOS INDEPENDIENTES DE MAGALLANES (D28)</v>
      </c>
      <c r="C43" s="138"/>
      <c r="D43" s="140">
        <f>IFERROR(IF(H13&gt;0,H13,""),"")</f>
        <v>3241</v>
      </c>
      <c r="E43" s="51" t="s">
        <v>27</v>
      </c>
      <c r="F43" s="139">
        <f>IFERROR(ROUNDDOWN(D43/D44,0),0)</f>
        <v>0</v>
      </c>
      <c r="G43" s="30"/>
      <c r="H43" s="30"/>
      <c r="I43" s="30"/>
      <c r="J43" s="31"/>
    </row>
    <row r="44" spans="2:10" ht="27.75" customHeight="1" x14ac:dyDescent="0.25">
      <c r="B44" s="32"/>
      <c r="C44" s="83"/>
      <c r="D44" s="141">
        <f>IF(B43&lt;&gt;"",$H$21,"")</f>
        <v>9510</v>
      </c>
      <c r="E44" s="53"/>
      <c r="F44" s="53"/>
      <c r="G44" s="30"/>
      <c r="H44" s="30"/>
      <c r="I44" s="30"/>
      <c r="J44" s="31"/>
    </row>
    <row r="45" spans="2:10" ht="27.75" customHeight="1" x14ac:dyDescent="0.25">
      <c r="B45" s="32"/>
      <c r="C45" s="45"/>
      <c r="D45" s="54"/>
      <c r="E45" s="34"/>
      <c r="F45" s="55"/>
      <c r="G45" s="30"/>
      <c r="H45" s="30"/>
      <c r="I45" s="30"/>
      <c r="J45" s="31"/>
    </row>
    <row r="46" spans="2:10" ht="27.75" customHeight="1" x14ac:dyDescent="0.25">
      <c r="B46" s="137" t="str">
        <f>IF(I12&lt;&gt;0,I12,"")</f>
        <v>APRUEBO DIGNIDAD</v>
      </c>
      <c r="C46" s="138"/>
      <c r="D46" s="140">
        <f>IFERROR(IF(I13&gt;0,I13,""),"")</f>
        <v>9276</v>
      </c>
      <c r="E46" s="51" t="s">
        <v>27</v>
      </c>
      <c r="F46" s="139">
        <f>IFERROR(ROUNDDOWN(D46/D47,0),0)</f>
        <v>0</v>
      </c>
      <c r="G46" s="30"/>
      <c r="H46" s="30"/>
      <c r="I46" s="30"/>
      <c r="J46" s="31"/>
    </row>
    <row r="47" spans="2:10" ht="27.75" customHeight="1" x14ac:dyDescent="0.25">
      <c r="B47" s="32"/>
      <c r="C47" s="83"/>
      <c r="D47" s="141">
        <f>IF(B46&lt;&gt;"",$H$21,"")</f>
        <v>9510</v>
      </c>
      <c r="E47" s="53"/>
      <c r="F47" s="53"/>
      <c r="G47" s="30"/>
      <c r="H47" s="30"/>
      <c r="I47" s="30"/>
      <c r="J47" s="31"/>
    </row>
    <row r="48" spans="2:10" ht="27.75" customHeight="1" x14ac:dyDescent="0.25">
      <c r="B48" s="32"/>
      <c r="C48" s="45"/>
      <c r="D48" s="54"/>
      <c r="E48" s="34"/>
      <c r="F48" s="55"/>
      <c r="G48" s="30"/>
      <c r="H48" s="30"/>
      <c r="I48" s="30"/>
      <c r="J48" s="31"/>
    </row>
    <row r="49" spans="2:10" ht="27.75" customHeight="1" x14ac:dyDescent="0.25">
      <c r="B49" s="137" t="str">
        <f>IF(J12&lt;&gt;0,J12,"")</f>
        <v>COORDINADORA SOCIAL DE MAGALLANES (D28)</v>
      </c>
      <c r="C49" s="138"/>
      <c r="D49" s="140">
        <f>IFERROR(IF(J13&gt;0,J13,""),"")</f>
        <v>9510</v>
      </c>
      <c r="E49" s="51" t="s">
        <v>27</v>
      </c>
      <c r="F49" s="139">
        <f>IFERROR(ROUNDDOWN(D49/D50,0),0)</f>
        <v>1</v>
      </c>
      <c r="G49" s="30"/>
      <c r="H49" s="30"/>
      <c r="I49" s="30"/>
      <c r="J49" s="31"/>
    </row>
    <row r="50" spans="2:10" ht="27.75" customHeight="1" x14ac:dyDescent="0.25">
      <c r="B50" s="32"/>
      <c r="C50" s="83"/>
      <c r="D50" s="141">
        <f>IF(B49&lt;&gt;"",$H$21,"")</f>
        <v>9510</v>
      </c>
      <c r="E50" s="53"/>
      <c r="F50" s="53"/>
      <c r="G50" s="30"/>
      <c r="H50" s="30"/>
      <c r="I50" s="30"/>
      <c r="J50" s="31"/>
    </row>
    <row r="51" spans="2:10" ht="27.75" customHeight="1" thickBot="1" x14ac:dyDescent="0.3">
      <c r="B51" s="46"/>
      <c r="C51" s="47"/>
      <c r="D51" s="47"/>
      <c r="E51" s="47"/>
      <c r="F51" s="47"/>
      <c r="G51" s="47"/>
      <c r="H51" s="47"/>
      <c r="I51" s="47"/>
      <c r="J51" s="49"/>
    </row>
    <row r="52" spans="2:10" x14ac:dyDescent="0.25">
      <c r="B52" s="50"/>
      <c r="C52" s="27"/>
      <c r="D52" s="27"/>
      <c r="E52" s="27"/>
      <c r="F52" s="27"/>
      <c r="G52" s="27"/>
      <c r="H52" s="27"/>
      <c r="I52" s="30"/>
      <c r="J52" s="31"/>
    </row>
    <row r="53" spans="2:10" x14ac:dyDescent="0.25">
      <c r="B53" s="22" t="s">
        <v>877</v>
      </c>
      <c r="C53" s="30"/>
      <c r="D53" s="30"/>
      <c r="E53" s="30"/>
      <c r="F53" s="30"/>
      <c r="G53" s="30"/>
      <c r="H53" s="30"/>
      <c r="I53" s="30"/>
      <c r="J53" s="31"/>
    </row>
    <row r="54" spans="2:10" x14ac:dyDescent="0.25">
      <c r="B54" s="32"/>
      <c r="C54" s="30"/>
      <c r="D54" s="30"/>
      <c r="E54" s="30"/>
      <c r="F54" s="30"/>
      <c r="G54" s="30"/>
      <c r="H54" s="30"/>
      <c r="I54" s="30"/>
      <c r="J54" s="31"/>
    </row>
    <row r="55" spans="2:10" x14ac:dyDescent="0.25">
      <c r="B55" s="98"/>
      <c r="C55" s="99"/>
      <c r="D55" s="100"/>
      <c r="E55" s="100"/>
      <c r="F55" s="100"/>
      <c r="G55" s="100"/>
      <c r="H55" s="100"/>
      <c r="I55" s="100"/>
      <c r="J55" s="108"/>
    </row>
    <row r="56" spans="2:10" x14ac:dyDescent="0.25">
      <c r="B56" s="109" t="s">
        <v>687</v>
      </c>
      <c r="C56" s="110"/>
      <c r="D56" s="101" t="s">
        <v>878</v>
      </c>
      <c r="E56" s="142">
        <f>VLOOKUP($B56,$B$28:$F$49,5,0)</f>
        <v>1</v>
      </c>
      <c r="F56" s="41"/>
      <c r="G56" s="41"/>
      <c r="H56" s="41"/>
      <c r="I56" s="30"/>
      <c r="J56" s="31"/>
    </row>
    <row r="57" spans="2:10" x14ac:dyDescent="0.25">
      <c r="B57" s="82"/>
      <c r="C57" s="83"/>
      <c r="D57" s="101"/>
      <c r="E57" s="41"/>
      <c r="F57" s="41"/>
      <c r="G57" s="41"/>
      <c r="H57" s="41"/>
      <c r="I57" s="30"/>
      <c r="J57" s="31"/>
    </row>
    <row r="58" spans="2:10" x14ac:dyDescent="0.25">
      <c r="B58" s="32"/>
      <c r="C58" s="102" t="s">
        <v>879</v>
      </c>
      <c r="D58" s="45" t="s">
        <v>880</v>
      </c>
      <c r="E58" s="143">
        <f>IF(E56&gt;=1,1,0)</f>
        <v>1</v>
      </c>
      <c r="F58" s="143">
        <f>IF(E58&lt;&gt;"",E58+1)</f>
        <v>2</v>
      </c>
      <c r="G58" s="143">
        <f>IF(F58&lt;&gt;"",F58+1)</f>
        <v>3</v>
      </c>
      <c r="H58" s="30"/>
      <c r="I58" s="30"/>
      <c r="J58" s="31"/>
    </row>
    <row r="59" spans="2:10" x14ac:dyDescent="0.25">
      <c r="B59" s="22"/>
      <c r="C59" s="103" t="s">
        <v>862</v>
      </c>
      <c r="D59" s="144">
        <f>CANDIDATOS!F20+CANDIDATOS!F22</f>
        <v>1713</v>
      </c>
      <c r="E59" s="145">
        <f>ROUND(IF($E$56&lt;&gt;"",$D59/E$58,""),0)</f>
        <v>1713</v>
      </c>
      <c r="F59" s="145">
        <f t="shared" ref="F59:G59" si="4">ROUND(IF($E$56&lt;&gt;"",$D59/F$58,""),0)</f>
        <v>857</v>
      </c>
      <c r="G59" s="145">
        <f t="shared" si="4"/>
        <v>571</v>
      </c>
      <c r="H59" s="21"/>
      <c r="I59" s="30"/>
      <c r="J59" s="31"/>
    </row>
    <row r="60" spans="2:10" x14ac:dyDescent="0.25">
      <c r="B60" s="22"/>
      <c r="C60" s="103" t="s">
        <v>863</v>
      </c>
      <c r="D60" s="144">
        <f>CANDIDATOS!F21+CANDIDATOS!F23</f>
        <v>5926</v>
      </c>
      <c r="E60" s="145">
        <f t="shared" ref="E60:G61" si="5">ROUND(IF($E$56&lt;&gt;"",$D60/E$58,""),0)</f>
        <v>5926</v>
      </c>
      <c r="F60" s="145">
        <f t="shared" si="5"/>
        <v>2963</v>
      </c>
      <c r="G60" s="145">
        <f t="shared" si="5"/>
        <v>1975</v>
      </c>
      <c r="H60" s="21"/>
      <c r="I60" s="30"/>
      <c r="J60" s="31"/>
    </row>
    <row r="61" spans="2:10" x14ac:dyDescent="0.25">
      <c r="B61" s="22"/>
      <c r="C61" s="103" t="s">
        <v>881</v>
      </c>
      <c r="D61" s="144">
        <f>CANDIDATOS!F24+CANDIDATOS!F25</f>
        <v>2309</v>
      </c>
      <c r="E61" s="145">
        <f t="shared" si="5"/>
        <v>2309</v>
      </c>
      <c r="F61" s="145">
        <f t="shared" si="5"/>
        <v>1155</v>
      </c>
      <c r="G61" s="145">
        <f t="shared" si="5"/>
        <v>770</v>
      </c>
      <c r="H61" s="21"/>
      <c r="I61" s="30"/>
      <c r="J61" s="31"/>
    </row>
    <row r="62" spans="2:10" x14ac:dyDescent="0.25">
      <c r="B62" s="32"/>
      <c r="C62" s="103"/>
      <c r="D62" s="30"/>
      <c r="E62" s="30"/>
      <c r="F62" s="30"/>
      <c r="G62" s="30"/>
      <c r="H62" s="30"/>
      <c r="I62" s="30"/>
      <c r="J62" s="31"/>
    </row>
    <row r="63" spans="2:10" ht="15.75" thickBot="1" x14ac:dyDescent="0.3">
      <c r="B63" s="32"/>
      <c r="C63" s="30"/>
      <c r="D63" s="30"/>
      <c r="E63" s="30"/>
      <c r="F63" s="30"/>
      <c r="G63" s="30"/>
      <c r="H63" s="30"/>
      <c r="I63" s="30"/>
      <c r="J63" s="31"/>
    </row>
    <row r="64" spans="2:10" ht="15.75" thickBot="1" x14ac:dyDescent="0.3">
      <c r="B64" s="22"/>
      <c r="C64" s="21"/>
      <c r="D64" s="104" t="s">
        <v>882</v>
      </c>
      <c r="E64" s="146">
        <f>LARGE(E59:G61,E56)</f>
        <v>5926</v>
      </c>
      <c r="F64" s="21"/>
      <c r="G64" s="21"/>
      <c r="H64" s="21"/>
      <c r="I64" s="30"/>
      <c r="J64" s="31"/>
    </row>
    <row r="65" spans="2:10" x14ac:dyDescent="0.25">
      <c r="B65" s="32"/>
      <c r="C65" s="30"/>
      <c r="D65" s="30"/>
      <c r="E65" s="30"/>
      <c r="F65" s="30"/>
      <c r="G65" s="30"/>
      <c r="H65" s="30"/>
      <c r="I65" s="30"/>
      <c r="J65" s="31"/>
    </row>
    <row r="66" spans="2:10" x14ac:dyDescent="0.25">
      <c r="B66" s="32"/>
      <c r="C66" s="105" t="s">
        <v>883</v>
      </c>
      <c r="D66" s="30"/>
      <c r="E66" s="30"/>
      <c r="F66" s="30"/>
      <c r="G66" s="30"/>
      <c r="H66" s="30"/>
      <c r="I66" s="30"/>
      <c r="J66" s="31"/>
    </row>
    <row r="67" spans="2:10" x14ac:dyDescent="0.25">
      <c r="B67" s="32"/>
      <c r="C67" s="30"/>
      <c r="D67" s="30"/>
      <c r="E67" s="30"/>
      <c r="F67" s="30"/>
      <c r="G67" s="30"/>
      <c r="H67" s="30"/>
      <c r="I67" s="30"/>
      <c r="J67" s="31"/>
    </row>
    <row r="68" spans="2:10" x14ac:dyDescent="0.25">
      <c r="B68" s="32"/>
      <c r="C68" s="103" t="s">
        <v>862</v>
      </c>
      <c r="D68" s="142">
        <f>COUNTIF(E59:G59,"&gt;="&amp;$E$64)</f>
        <v>0</v>
      </c>
      <c r="E68" s="21"/>
      <c r="F68" s="30"/>
      <c r="G68" s="21"/>
      <c r="H68" s="30"/>
      <c r="I68" s="30"/>
      <c r="J68" s="31"/>
    </row>
    <row r="69" spans="2:10" x14ac:dyDescent="0.25">
      <c r="B69" s="32"/>
      <c r="C69" s="103" t="s">
        <v>863</v>
      </c>
      <c r="D69" s="142">
        <f t="shared" ref="D69:D70" si="6">COUNTIF(E60:G60,"&gt;="&amp;$E$64)</f>
        <v>1</v>
      </c>
      <c r="E69" s="147" t="str">
        <f>CANDIDATOS!C21</f>
        <v>RODRIGO ALVAREZ ZENTENO</v>
      </c>
      <c r="F69" s="30"/>
      <c r="G69" s="30"/>
      <c r="H69" s="30"/>
      <c r="I69" s="30"/>
      <c r="J69" s="31"/>
    </row>
    <row r="70" spans="2:10" x14ac:dyDescent="0.25">
      <c r="B70" s="32"/>
      <c r="C70" s="103" t="s">
        <v>881</v>
      </c>
      <c r="D70" s="142">
        <f t="shared" si="6"/>
        <v>0</v>
      </c>
      <c r="E70" s="21"/>
      <c r="F70" s="30"/>
      <c r="G70" s="30"/>
      <c r="H70" s="30"/>
      <c r="I70" s="30"/>
      <c r="J70" s="31"/>
    </row>
    <row r="71" spans="2:10" x14ac:dyDescent="0.25">
      <c r="B71" s="106"/>
      <c r="C71" s="107"/>
      <c r="D71" s="107"/>
      <c r="E71" s="107"/>
      <c r="F71" s="107"/>
      <c r="G71" s="107"/>
      <c r="H71" s="30"/>
      <c r="I71" s="30"/>
      <c r="J71" s="31"/>
    </row>
    <row r="72" spans="2:10" x14ac:dyDescent="0.25">
      <c r="B72" s="32"/>
      <c r="C72" s="30"/>
      <c r="D72" s="30"/>
      <c r="E72" s="30"/>
      <c r="F72" s="30"/>
      <c r="G72" s="30"/>
      <c r="H72" s="100"/>
      <c r="I72" s="100"/>
      <c r="J72" s="108"/>
    </row>
    <row r="73" spans="2:10" ht="33" customHeight="1" x14ac:dyDescent="0.25">
      <c r="B73" s="109" t="s">
        <v>692</v>
      </c>
      <c r="C73" s="110"/>
      <c r="D73" s="101" t="s">
        <v>878</v>
      </c>
      <c r="E73" s="142">
        <f>VLOOKUP($B73,$B$28:$F$49,5,0)</f>
        <v>1</v>
      </c>
      <c r="F73" s="30"/>
      <c r="G73" s="30"/>
      <c r="H73" s="30"/>
      <c r="I73" s="30"/>
      <c r="J73" s="31"/>
    </row>
    <row r="74" spans="2:10" x14ac:dyDescent="0.25">
      <c r="B74" s="32"/>
      <c r="C74" s="30"/>
      <c r="D74" s="30"/>
      <c r="E74" s="30"/>
      <c r="F74" s="30"/>
      <c r="G74" s="30"/>
      <c r="H74" s="30"/>
      <c r="I74" s="30"/>
      <c r="J74" s="31"/>
    </row>
    <row r="75" spans="2:10" x14ac:dyDescent="0.25">
      <c r="B75" s="32"/>
      <c r="C75" s="21" t="s">
        <v>884</v>
      </c>
      <c r="D75" s="30"/>
      <c r="E75" s="30"/>
      <c r="F75" s="30"/>
      <c r="G75" s="30"/>
      <c r="H75" s="30"/>
      <c r="I75" s="30"/>
      <c r="J75" s="31"/>
    </row>
    <row r="76" spans="2:10" x14ac:dyDescent="0.25">
      <c r="B76" s="32"/>
      <c r="C76" s="30"/>
      <c r="D76" s="30"/>
      <c r="E76" s="30"/>
      <c r="F76" s="30"/>
      <c r="G76" s="30"/>
      <c r="H76" s="30"/>
      <c r="I76" s="30"/>
      <c r="J76" s="31"/>
    </row>
    <row r="77" spans="2:10" x14ac:dyDescent="0.25">
      <c r="B77" s="32"/>
      <c r="C77" s="136" t="str">
        <f>CANDIDATOS!C13</f>
        <v>MAURICIO DAZA CARRASCO</v>
      </c>
      <c r="D77" s="30"/>
      <c r="E77" s="30"/>
      <c r="F77" s="30"/>
      <c r="G77" s="30"/>
      <c r="H77" s="30"/>
      <c r="I77" s="30"/>
      <c r="J77" s="31"/>
    </row>
    <row r="78" spans="2:10" x14ac:dyDescent="0.25">
      <c r="B78" s="32"/>
      <c r="C78" s="21"/>
      <c r="D78" s="30"/>
      <c r="E78" s="30"/>
      <c r="F78" s="30"/>
      <c r="G78" s="30"/>
      <c r="H78" s="30"/>
      <c r="I78" s="30"/>
      <c r="J78" s="31"/>
    </row>
    <row r="79" spans="2:10" x14ac:dyDescent="0.25">
      <c r="B79" s="106"/>
      <c r="C79" s="107"/>
      <c r="D79" s="107"/>
      <c r="E79" s="107"/>
      <c r="F79" s="107"/>
      <c r="G79" s="30"/>
      <c r="H79" s="30"/>
      <c r="I79" s="30"/>
      <c r="J79" s="31"/>
    </row>
    <row r="80" spans="2:10" x14ac:dyDescent="0.25">
      <c r="B80" s="32"/>
      <c r="C80" s="30"/>
      <c r="D80" s="30"/>
      <c r="E80" s="30"/>
      <c r="F80" s="30"/>
      <c r="G80" s="100"/>
      <c r="H80" s="100"/>
      <c r="I80" s="100"/>
      <c r="J80" s="108"/>
    </row>
    <row r="81" spans="2:10" ht="33" customHeight="1" x14ac:dyDescent="0.25">
      <c r="B81" s="109" t="s">
        <v>695</v>
      </c>
      <c r="C81" s="110"/>
      <c r="D81" s="101" t="s">
        <v>878</v>
      </c>
      <c r="E81" s="142">
        <f>VLOOKUP($B81,$B$28:$F$49,5,0)</f>
        <v>1</v>
      </c>
      <c r="F81" s="30"/>
      <c r="G81" s="30"/>
      <c r="H81" s="30"/>
      <c r="I81" s="30"/>
      <c r="J81" s="31"/>
    </row>
    <row r="82" spans="2:10" x14ac:dyDescent="0.25">
      <c r="B82" s="32"/>
      <c r="C82" s="30"/>
      <c r="D82" s="30"/>
      <c r="E82" s="30"/>
      <c r="F82" s="30"/>
      <c r="G82" s="30"/>
      <c r="H82" s="30"/>
      <c r="I82" s="30"/>
      <c r="J82" s="31"/>
    </row>
    <row r="83" spans="2:10" x14ac:dyDescent="0.25">
      <c r="B83" s="32"/>
      <c r="C83" s="21" t="s">
        <v>884</v>
      </c>
      <c r="D83" s="30"/>
      <c r="E83" s="30"/>
      <c r="F83" s="30"/>
      <c r="G83" s="30"/>
      <c r="H83" s="30"/>
      <c r="I83" s="30"/>
      <c r="J83" s="31"/>
    </row>
    <row r="84" spans="2:10" x14ac:dyDescent="0.25">
      <c r="B84" s="32"/>
      <c r="C84" s="30"/>
      <c r="D84" s="30"/>
      <c r="E84" s="30"/>
      <c r="F84" s="30"/>
      <c r="G84" s="30"/>
      <c r="H84" s="30"/>
      <c r="I84" s="30"/>
      <c r="J84" s="31"/>
    </row>
    <row r="85" spans="2:10" x14ac:dyDescent="0.25">
      <c r="B85" s="32"/>
      <c r="C85" s="136" t="str">
        <f>CANDIDATOS!C53</f>
        <v>ELISA AMANDA GIUSTINIANOVICH CAMPOS</v>
      </c>
      <c r="D85" s="30"/>
      <c r="E85" s="30"/>
      <c r="F85" s="30"/>
      <c r="G85" s="30"/>
      <c r="H85" s="30"/>
      <c r="I85" s="30"/>
      <c r="J85" s="31"/>
    </row>
    <row r="86" spans="2:10" x14ac:dyDescent="0.25">
      <c r="B86" s="32"/>
      <c r="C86" s="21"/>
      <c r="D86" s="30"/>
      <c r="E86" s="30"/>
      <c r="F86" s="30"/>
      <c r="G86" s="30"/>
      <c r="H86" s="30"/>
      <c r="I86" s="30"/>
      <c r="J86" s="31"/>
    </row>
    <row r="87" spans="2:10" ht="15.75" thickBot="1" x14ac:dyDescent="0.3">
      <c r="B87" s="32"/>
      <c r="C87" s="30"/>
      <c r="D87" s="30"/>
      <c r="E87" s="30"/>
      <c r="F87" s="30"/>
      <c r="G87" s="30"/>
      <c r="H87" s="30"/>
      <c r="I87" s="30"/>
      <c r="J87" s="31"/>
    </row>
    <row r="88" spans="2:10" x14ac:dyDescent="0.25">
      <c r="B88" s="50"/>
      <c r="C88" s="27"/>
      <c r="D88" s="27"/>
      <c r="E88" s="27"/>
      <c r="F88" s="27"/>
      <c r="G88" s="27"/>
      <c r="H88" s="27"/>
      <c r="I88" s="27"/>
      <c r="J88" s="29"/>
    </row>
    <row r="89" spans="2:10" x14ac:dyDescent="0.25">
      <c r="B89" s="22" t="s">
        <v>885</v>
      </c>
      <c r="C89" s="30"/>
      <c r="D89" s="30"/>
      <c r="E89" s="30"/>
      <c r="F89" s="30"/>
      <c r="G89" s="30"/>
      <c r="H89" s="30"/>
      <c r="I89" s="30"/>
      <c r="J89" s="31"/>
    </row>
    <row r="90" spans="2:10" x14ac:dyDescent="0.25">
      <c r="B90" s="32"/>
      <c r="C90" s="30"/>
      <c r="D90" s="30"/>
      <c r="E90" s="30"/>
      <c r="F90" s="30"/>
      <c r="G90" s="30"/>
      <c r="H90" s="30"/>
      <c r="I90" s="30"/>
      <c r="J90" s="31"/>
    </row>
    <row r="91" spans="2:10" x14ac:dyDescent="0.25">
      <c r="B91" s="32"/>
      <c r="C91" s="21" t="s">
        <v>886</v>
      </c>
      <c r="D91" s="41">
        <v>1</v>
      </c>
      <c r="E91" s="30"/>
      <c r="F91" s="30"/>
      <c r="G91" s="30"/>
      <c r="H91" s="30"/>
      <c r="I91" s="30"/>
      <c r="J91" s="31"/>
    </row>
    <row r="92" spans="2:10" x14ac:dyDescent="0.25">
      <c r="B92" s="32"/>
      <c r="C92" s="21" t="s">
        <v>878</v>
      </c>
      <c r="D92" s="41">
        <v>2</v>
      </c>
      <c r="E92" s="30"/>
      <c r="F92" s="30"/>
      <c r="G92" s="30"/>
      <c r="H92" s="30"/>
      <c r="I92" s="30"/>
      <c r="J92" s="31"/>
    </row>
    <row r="93" spans="2:10" x14ac:dyDescent="0.25">
      <c r="B93" s="32"/>
      <c r="C93" s="30"/>
      <c r="D93" s="30"/>
      <c r="E93" s="30"/>
      <c r="F93" s="30"/>
      <c r="G93" s="30"/>
      <c r="H93" s="30"/>
      <c r="I93" s="30"/>
      <c r="J93" s="31"/>
    </row>
    <row r="94" spans="2:10" x14ac:dyDescent="0.25">
      <c r="B94" s="32"/>
      <c r="C94" s="111" t="s">
        <v>887</v>
      </c>
      <c r="D94" s="111"/>
      <c r="E94" s="30"/>
      <c r="F94" s="30"/>
      <c r="G94" s="30"/>
      <c r="H94" s="30"/>
      <c r="I94" s="30"/>
      <c r="J94" s="31"/>
    </row>
    <row r="95" spans="2:10" ht="15.75" thickBot="1" x14ac:dyDescent="0.3">
      <c r="B95" s="46"/>
      <c r="C95" s="47"/>
      <c r="D95" s="47"/>
      <c r="E95" s="47"/>
      <c r="F95" s="47"/>
      <c r="G95" s="47"/>
      <c r="H95" s="47"/>
      <c r="I95" s="47"/>
      <c r="J95" s="49"/>
    </row>
  </sheetData>
  <sheetProtection algorithmName="SHA-512" hashValue="YOrnzqtiF+MCC6c4CyFlFNVSyGhB0N5WCVxyeQseGKxgYbOn4S1dt+zv9VJu5N0jAnr7I1tG/NSHhPUOaYktQw==" saltValue="J4Jy2G0Ecr9Am0IGSDf7zQ==" spinCount="100000" sheet="1" objects="1" scenarios="1"/>
  <mergeCells count="17">
    <mergeCell ref="G21:G22"/>
    <mergeCell ref="H21:H22"/>
    <mergeCell ref="B1:C2"/>
    <mergeCell ref="B8:J8"/>
    <mergeCell ref="B6:C6"/>
    <mergeCell ref="B28:C28"/>
    <mergeCell ref="B31:C31"/>
    <mergeCell ref="B34:C34"/>
    <mergeCell ref="B37:C37"/>
    <mergeCell ref="B40:C40"/>
    <mergeCell ref="B73:C73"/>
    <mergeCell ref="B81:C81"/>
    <mergeCell ref="C94:D94"/>
    <mergeCell ref="B43:C43"/>
    <mergeCell ref="B46:C46"/>
    <mergeCell ref="B49:C49"/>
    <mergeCell ref="B56:C56"/>
  </mergeCells>
  <conditionalFormatting sqref="C14:J16">
    <cfRule type="cellIs" dxfId="0" priority="1" operator="greaterThanOrEqual">
      <formula>$H$21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M8122"/>
  <sheetViews>
    <sheetView showGridLines="0" zoomScaleNormal="100" workbookViewId="0">
      <selection activeCell="F17" sqref="F17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0.42578125" style="2" customWidth="1"/>
    <col min="6" max="6" width="12.7109375" style="9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123" t="s">
        <v>696</v>
      </c>
      <c r="D2" s="123"/>
      <c r="E2" s="123"/>
      <c r="F2" s="123"/>
    </row>
    <row r="3" spans="1:13" ht="16.5" x14ac:dyDescent="0.3">
      <c r="C3" s="123" t="s">
        <v>697</v>
      </c>
      <c r="D3" s="123"/>
      <c r="E3" s="123"/>
      <c r="F3" s="123"/>
    </row>
    <row r="4" spans="1:13" ht="16.5" x14ac:dyDescent="0.3">
      <c r="C4" s="4"/>
      <c r="D4" s="4"/>
      <c r="E4" s="2" t="s">
        <v>733</v>
      </c>
      <c r="F4" s="148">
        <f>COUNTA('MESA A MESA'!$A:$A)-1</f>
        <v>522</v>
      </c>
    </row>
    <row r="5" spans="1:13" ht="16.5" x14ac:dyDescent="0.3">
      <c r="C5" s="123" t="s">
        <v>690</v>
      </c>
      <c r="D5" s="123"/>
      <c r="E5" s="123"/>
      <c r="F5" s="123"/>
    </row>
    <row r="6" spans="1:13" ht="16.5" thickBot="1" x14ac:dyDescent="0.3">
      <c r="C6" s="3"/>
      <c r="F6" s="3"/>
    </row>
    <row r="7" spans="1:13" ht="17.25" thickBot="1" x14ac:dyDescent="0.35">
      <c r="B7" s="124" t="s">
        <v>28</v>
      </c>
      <c r="C7" s="125"/>
      <c r="D7" s="75"/>
      <c r="E7" s="75" t="s">
        <v>46</v>
      </c>
      <c r="F7" s="76" t="s">
        <v>24</v>
      </c>
    </row>
    <row r="8" spans="1:13" ht="16.5" x14ac:dyDescent="0.3">
      <c r="A8" s="1">
        <v>1</v>
      </c>
      <c r="B8" s="67"/>
      <c r="C8" s="68" t="s">
        <v>691</v>
      </c>
      <c r="D8" s="69"/>
      <c r="E8" s="70"/>
      <c r="F8" s="89"/>
    </row>
    <row r="9" spans="1:13" x14ac:dyDescent="0.25">
      <c r="A9" s="1">
        <v>1</v>
      </c>
      <c r="B9" s="62"/>
      <c r="C9" s="13" t="s">
        <v>698</v>
      </c>
      <c r="D9" s="5" t="s">
        <v>860</v>
      </c>
      <c r="E9" s="19" t="s">
        <v>73</v>
      </c>
      <c r="F9" s="149">
        <f>IFERROR(HLOOKUP(C9,'MESA A MESA'!$1:$30000,$F$4+2,0),"")</f>
        <v>976</v>
      </c>
      <c r="K9">
        <v>8841</v>
      </c>
      <c r="M9" s="151" t="b">
        <f>EXACT(F9,K9)</f>
        <v>0</v>
      </c>
    </row>
    <row r="10" spans="1:13" ht="17.25" thickBot="1" x14ac:dyDescent="0.35">
      <c r="B10" s="71"/>
      <c r="C10" s="72" t="s">
        <v>852</v>
      </c>
      <c r="D10" s="73"/>
      <c r="E10" s="74"/>
      <c r="F10" s="150">
        <f>IF(C10&lt;&gt;"",SUM(F9:F9),0)</f>
        <v>976</v>
      </c>
      <c r="K10">
        <v>10328</v>
      </c>
      <c r="M10" s="151" t="b">
        <f>EXACT(F10,K10)</f>
        <v>0</v>
      </c>
    </row>
    <row r="11" spans="1:13" ht="16.5" x14ac:dyDescent="0.3">
      <c r="A11" s="1">
        <v>2</v>
      </c>
      <c r="B11" s="67"/>
      <c r="C11" s="68" t="s">
        <v>692</v>
      </c>
      <c r="D11" s="69"/>
      <c r="E11" s="70"/>
      <c r="F11" s="89" t="s">
        <v>25</v>
      </c>
      <c r="K11"/>
    </row>
    <row r="12" spans="1:13" x14ac:dyDescent="0.25">
      <c r="A12" s="1">
        <v>1</v>
      </c>
      <c r="B12" s="62"/>
      <c r="C12" s="13" t="s">
        <v>699</v>
      </c>
      <c r="D12" s="5" t="s">
        <v>861</v>
      </c>
      <c r="E12" s="19" t="s">
        <v>73</v>
      </c>
      <c r="F12" s="149">
        <f>IFERROR(HLOOKUP(C12,'MESA A MESA'!$1:$30000,$F$4+2,0),"")</f>
        <v>813</v>
      </c>
      <c r="K12">
        <v>24273</v>
      </c>
      <c r="M12" s="151" t="b">
        <f>EXACT(F12,K12)</f>
        <v>0</v>
      </c>
    </row>
    <row r="13" spans="1:13" x14ac:dyDescent="0.25">
      <c r="A13" s="1">
        <v>2</v>
      </c>
      <c r="B13" s="62"/>
      <c r="C13" s="13" t="s">
        <v>700</v>
      </c>
      <c r="D13" s="5" t="s">
        <v>861</v>
      </c>
      <c r="E13" s="19" t="s">
        <v>111</v>
      </c>
      <c r="F13" s="149">
        <f>IFERROR(HLOOKUP(C13,'MESA A MESA'!$1:$30000,$F$4+2,0),"")</f>
        <v>6188</v>
      </c>
      <c r="K13">
        <v>1784</v>
      </c>
      <c r="M13" s="151" t="b">
        <f>EXACT(F13,K13)</f>
        <v>0</v>
      </c>
    </row>
    <row r="14" spans="1:13" x14ac:dyDescent="0.25">
      <c r="A14" s="1">
        <v>3</v>
      </c>
      <c r="B14" s="62"/>
      <c r="C14" s="13" t="s">
        <v>701</v>
      </c>
      <c r="D14" s="5" t="s">
        <v>861</v>
      </c>
      <c r="E14" s="19" t="s">
        <v>73</v>
      </c>
      <c r="F14" s="149">
        <f>IFERROR(HLOOKUP(C14,'MESA A MESA'!$1:$30000,$F$4+2,0),"")</f>
        <v>562</v>
      </c>
      <c r="K14">
        <v>927</v>
      </c>
      <c r="M14" s="151" t="b">
        <f>EXACT(F14,K14)</f>
        <v>0</v>
      </c>
    </row>
    <row r="15" spans="1:13" x14ac:dyDescent="0.25">
      <c r="A15" s="1">
        <v>4</v>
      </c>
      <c r="B15" s="62"/>
      <c r="C15" s="13" t="s">
        <v>702</v>
      </c>
      <c r="D15" s="5" t="s">
        <v>861</v>
      </c>
      <c r="E15" s="19" t="s">
        <v>111</v>
      </c>
      <c r="F15" s="149">
        <f>IFERROR(HLOOKUP(C15,'MESA A MESA'!$1:$30000,$F$4+2,0),"")</f>
        <v>811</v>
      </c>
      <c r="K15"/>
    </row>
    <row r="16" spans="1:13" x14ac:dyDescent="0.25">
      <c r="A16" s="1">
        <v>5</v>
      </c>
      <c r="B16" s="62"/>
      <c r="C16" s="13" t="s">
        <v>703</v>
      </c>
      <c r="D16" s="5" t="s">
        <v>861</v>
      </c>
      <c r="E16" s="19" t="s">
        <v>73</v>
      </c>
      <c r="F16" s="149">
        <f>IFERROR(HLOOKUP(C16,'MESA A MESA'!$1:$30000,$F$4+2,0),"")</f>
        <v>567</v>
      </c>
      <c r="K16"/>
    </row>
    <row r="17" spans="1:13" x14ac:dyDescent="0.25">
      <c r="A17" s="1">
        <v>6</v>
      </c>
      <c r="B17" s="62"/>
      <c r="C17" s="13" t="s">
        <v>704</v>
      </c>
      <c r="D17" s="5" t="s">
        <v>861</v>
      </c>
      <c r="E17" s="19" t="s">
        <v>111</v>
      </c>
      <c r="F17" s="149">
        <f>IFERROR(HLOOKUP(C17,'MESA A MESA'!$1:$30000,$F$4+2,0),"")</f>
        <v>1232</v>
      </c>
      <c r="K17"/>
    </row>
    <row r="18" spans="1:13" ht="17.25" thickBot="1" x14ac:dyDescent="0.35">
      <c r="B18" s="71"/>
      <c r="C18" s="72" t="s">
        <v>853</v>
      </c>
      <c r="D18" s="73"/>
      <c r="E18" s="74"/>
      <c r="F18" s="150">
        <f>IF(C18&lt;&gt;"",SUM(F12:F17),0)</f>
        <v>10173</v>
      </c>
      <c r="K18">
        <v>27333</v>
      </c>
      <c r="M18" s="151" t="b">
        <f>EXACT(F18,K18)</f>
        <v>0</v>
      </c>
    </row>
    <row r="19" spans="1:13" ht="16.5" x14ac:dyDescent="0.3">
      <c r="A19" s="1">
        <v>3</v>
      </c>
      <c r="B19" s="67"/>
      <c r="C19" s="68" t="s">
        <v>687</v>
      </c>
      <c r="D19" s="69"/>
      <c r="E19" s="70"/>
      <c r="F19" s="89"/>
      <c r="K19"/>
    </row>
    <row r="20" spans="1:13" x14ac:dyDescent="0.25">
      <c r="A20" s="1">
        <v>1</v>
      </c>
      <c r="B20" s="62"/>
      <c r="C20" s="13" t="s">
        <v>705</v>
      </c>
      <c r="D20" s="5" t="s">
        <v>862</v>
      </c>
      <c r="E20" s="19" t="s">
        <v>73</v>
      </c>
      <c r="F20" s="149">
        <f>IFERROR(HLOOKUP(C20,'MESA A MESA'!$1:$30000,$F$4+2,0),"")</f>
        <v>1386</v>
      </c>
      <c r="K20">
        <v>6430</v>
      </c>
      <c r="M20" s="151" t="b">
        <f>EXACT(F20,K20)</f>
        <v>0</v>
      </c>
    </row>
    <row r="21" spans="1:13" x14ac:dyDescent="0.25">
      <c r="A21" s="1">
        <v>2</v>
      </c>
      <c r="B21" s="62"/>
      <c r="C21" s="13" t="s">
        <v>706</v>
      </c>
      <c r="D21" s="5" t="s">
        <v>863</v>
      </c>
      <c r="E21" s="19" t="s">
        <v>111</v>
      </c>
      <c r="F21" s="149">
        <f>IFERROR(HLOOKUP(C21,'MESA A MESA'!$1:$30000,$F$4+2,0),"")</f>
        <v>4197</v>
      </c>
      <c r="K21">
        <v>5151</v>
      </c>
      <c r="M21" s="151" t="b">
        <f>EXACT(F21,K21)</f>
        <v>0</v>
      </c>
    </row>
    <row r="22" spans="1:13" x14ac:dyDescent="0.25">
      <c r="A22" s="1">
        <v>3</v>
      </c>
      <c r="B22" s="62"/>
      <c r="C22" s="13" t="s">
        <v>707</v>
      </c>
      <c r="D22" s="5" t="s">
        <v>864</v>
      </c>
      <c r="E22" s="19" t="s">
        <v>73</v>
      </c>
      <c r="F22" s="149">
        <f>IFERROR(HLOOKUP(C22,'MESA A MESA'!$1:$30000,$F$4+2,0),"")</f>
        <v>327</v>
      </c>
      <c r="K22">
        <v>1746</v>
      </c>
      <c r="M22" s="151" t="b">
        <f>EXACT(F22,K22)</f>
        <v>0</v>
      </c>
    </row>
    <row r="23" spans="1:13" x14ac:dyDescent="0.25">
      <c r="A23" s="1">
        <v>4</v>
      </c>
      <c r="B23" s="62"/>
      <c r="C23" s="13" t="s">
        <v>708</v>
      </c>
      <c r="D23" s="5" t="s">
        <v>865</v>
      </c>
      <c r="E23" s="19" t="s">
        <v>111</v>
      </c>
      <c r="F23" s="149">
        <f>IFERROR(HLOOKUP(C23,'MESA A MESA'!$1:$30000,$F$4+2,0),"")</f>
        <v>1729</v>
      </c>
      <c r="K23"/>
    </row>
    <row r="24" spans="1:13" x14ac:dyDescent="0.25">
      <c r="A24" s="1">
        <v>5</v>
      </c>
      <c r="B24" s="62"/>
      <c r="C24" s="13" t="s">
        <v>709</v>
      </c>
      <c r="D24" s="5" t="s">
        <v>866</v>
      </c>
      <c r="E24" s="19" t="s">
        <v>73</v>
      </c>
      <c r="F24" s="149">
        <f>IFERROR(HLOOKUP(C24,'MESA A MESA'!$1:$30000,$F$4+2,0),"")</f>
        <v>531</v>
      </c>
      <c r="K24"/>
    </row>
    <row r="25" spans="1:13" x14ac:dyDescent="0.25">
      <c r="A25" s="1">
        <v>6</v>
      </c>
      <c r="B25" s="62"/>
      <c r="C25" s="13" t="s">
        <v>710</v>
      </c>
      <c r="D25" s="5" t="s">
        <v>866</v>
      </c>
      <c r="E25" s="19" t="s">
        <v>111</v>
      </c>
      <c r="F25" s="149">
        <f>IFERROR(HLOOKUP(C25,'MESA A MESA'!$1:$30000,$F$4+2,0),"")</f>
        <v>1778</v>
      </c>
      <c r="K25"/>
    </row>
    <row r="26" spans="1:13" ht="17.25" thickBot="1" x14ac:dyDescent="0.35">
      <c r="B26" s="71"/>
      <c r="C26" s="72" t="s">
        <v>854</v>
      </c>
      <c r="D26" s="73"/>
      <c r="E26" s="74"/>
      <c r="F26" s="150">
        <f>IF(C26&lt;&gt;"",SUM(F20:F25),0)</f>
        <v>9948</v>
      </c>
      <c r="K26">
        <v>15957</v>
      </c>
      <c r="M26" s="151" t="b">
        <f>EXACT(F26,K26)</f>
        <v>0</v>
      </c>
    </row>
    <row r="27" spans="1:13" ht="16.5" x14ac:dyDescent="0.3">
      <c r="A27" s="1">
        <v>4</v>
      </c>
      <c r="B27" s="67"/>
      <c r="C27" s="68" t="s">
        <v>693</v>
      </c>
      <c r="D27" s="69"/>
      <c r="E27" s="70"/>
      <c r="F27" s="89"/>
      <c r="K27"/>
    </row>
    <row r="28" spans="1:13" x14ac:dyDescent="0.25">
      <c r="A28" s="1">
        <v>1</v>
      </c>
      <c r="B28" s="62"/>
      <c r="C28" s="13" t="s">
        <v>711</v>
      </c>
      <c r="D28" s="5" t="s">
        <v>861</v>
      </c>
      <c r="E28" s="19" t="s">
        <v>73</v>
      </c>
      <c r="F28" s="149">
        <f>IFERROR(HLOOKUP(C28,'MESA A MESA'!$1:$30000,$F$4+2,0),"")</f>
        <v>2695</v>
      </c>
      <c r="K28">
        <v>1531</v>
      </c>
      <c r="M28" s="151" t="b">
        <f>EXACT(F28,K28)</f>
        <v>0</v>
      </c>
    </row>
    <row r="29" spans="1:13" x14ac:dyDescent="0.25">
      <c r="A29" s="1">
        <v>2</v>
      </c>
      <c r="B29" s="62"/>
      <c r="C29" s="13" t="s">
        <v>712</v>
      </c>
      <c r="D29" s="5" t="s">
        <v>861</v>
      </c>
      <c r="E29" s="19" t="s">
        <v>111</v>
      </c>
      <c r="F29" s="149">
        <f>IFERROR(HLOOKUP(C29,'MESA A MESA'!$1:$30000,$F$4+2,0),"")</f>
        <v>1573</v>
      </c>
      <c r="K29">
        <v>541</v>
      </c>
      <c r="M29" s="151" t="b">
        <f>EXACT(F29,K29)</f>
        <v>0</v>
      </c>
    </row>
    <row r="30" spans="1:13" ht="17.25" thickBot="1" x14ac:dyDescent="0.35">
      <c r="B30" s="71"/>
      <c r="C30" s="72" t="s">
        <v>855</v>
      </c>
      <c r="D30" s="73"/>
      <c r="E30" s="74"/>
      <c r="F30" s="150">
        <f>IF(C30&lt;&gt;"",SUM(F28:F29),0)</f>
        <v>4268</v>
      </c>
      <c r="K30">
        <v>2416</v>
      </c>
      <c r="M30" s="151" t="b">
        <f>EXACT(F30,K30)</f>
        <v>0</v>
      </c>
    </row>
    <row r="31" spans="1:13" ht="16.5" x14ac:dyDescent="0.3">
      <c r="A31" s="1">
        <v>5</v>
      </c>
      <c r="B31" s="67"/>
      <c r="C31" s="68" t="s">
        <v>688</v>
      </c>
      <c r="D31" s="69"/>
      <c r="E31" s="70"/>
      <c r="F31" s="89"/>
      <c r="K31"/>
    </row>
    <row r="32" spans="1:13" x14ac:dyDescent="0.25">
      <c r="A32" s="1">
        <v>1</v>
      </c>
      <c r="B32" s="62"/>
      <c r="C32" s="13" t="s">
        <v>713</v>
      </c>
      <c r="D32" s="5" t="s">
        <v>867</v>
      </c>
      <c r="E32" s="19" t="s">
        <v>73</v>
      </c>
      <c r="F32" s="149">
        <f>IFERROR(HLOOKUP(C32,'MESA A MESA'!$1:$30000,$F$4+2,0),"")</f>
        <v>1218</v>
      </c>
      <c r="K32">
        <v>1806</v>
      </c>
      <c r="M32" s="151" t="b">
        <f>EXACT(F32,K32)</f>
        <v>0</v>
      </c>
    </row>
    <row r="33" spans="1:13" x14ac:dyDescent="0.25">
      <c r="A33" s="1">
        <v>2</v>
      </c>
      <c r="B33" s="62"/>
      <c r="C33" s="13" t="s">
        <v>714</v>
      </c>
      <c r="D33" s="5" t="s">
        <v>868</v>
      </c>
      <c r="E33" s="19" t="s">
        <v>111</v>
      </c>
      <c r="F33" s="149">
        <f>IFERROR(HLOOKUP(C33,'MESA A MESA'!$1:$30000,$F$4+2,0),"")</f>
        <v>2231</v>
      </c>
      <c r="K33">
        <v>9272</v>
      </c>
      <c r="M33" s="151" t="b">
        <f>EXACT(F33,K33)</f>
        <v>0</v>
      </c>
    </row>
    <row r="34" spans="1:13" x14ac:dyDescent="0.25">
      <c r="A34" s="1">
        <v>3</v>
      </c>
      <c r="B34" s="62"/>
      <c r="C34" s="13" t="s">
        <v>715</v>
      </c>
      <c r="D34" s="5" t="s">
        <v>869</v>
      </c>
      <c r="E34" s="19" t="s">
        <v>73</v>
      </c>
      <c r="F34" s="149">
        <f>IFERROR(HLOOKUP(C34,'MESA A MESA'!$1:$30000,$F$4+2,0),"")</f>
        <v>818</v>
      </c>
      <c r="K34">
        <v>720</v>
      </c>
      <c r="M34" s="151" t="b">
        <f>EXACT(F34,K34)</f>
        <v>0</v>
      </c>
    </row>
    <row r="35" spans="1:13" x14ac:dyDescent="0.25">
      <c r="A35" s="1">
        <v>4</v>
      </c>
      <c r="B35" s="62"/>
      <c r="C35" s="13" t="s">
        <v>716</v>
      </c>
      <c r="D35" s="5" t="s">
        <v>868</v>
      </c>
      <c r="E35" s="19" t="s">
        <v>111</v>
      </c>
      <c r="F35" s="149">
        <f>IFERROR(HLOOKUP(C35,'MESA A MESA'!$1:$30000,$F$4+2,0),"")</f>
        <v>251</v>
      </c>
      <c r="K35"/>
    </row>
    <row r="36" spans="1:13" x14ac:dyDescent="0.25">
      <c r="A36" s="1">
        <v>5</v>
      </c>
      <c r="B36" s="62"/>
      <c r="C36" s="13" t="s">
        <v>717</v>
      </c>
      <c r="D36" s="5" t="s">
        <v>870</v>
      </c>
      <c r="E36" s="19" t="s">
        <v>73</v>
      </c>
      <c r="F36" s="149">
        <f>IFERROR(HLOOKUP(C36,'MESA A MESA'!$1:$30000,$F$4+2,0),"")</f>
        <v>567</v>
      </c>
      <c r="K36"/>
    </row>
    <row r="37" spans="1:13" x14ac:dyDescent="0.25">
      <c r="A37" s="1">
        <v>6</v>
      </c>
      <c r="B37" s="62"/>
      <c r="C37" s="13" t="s">
        <v>718</v>
      </c>
      <c r="D37" s="5" t="s">
        <v>870</v>
      </c>
      <c r="E37" s="19" t="s">
        <v>111</v>
      </c>
      <c r="F37" s="149">
        <f>IFERROR(HLOOKUP(C37,'MESA A MESA'!$1:$30000,$F$4+2,0),"")</f>
        <v>1964</v>
      </c>
      <c r="K37"/>
    </row>
    <row r="38" spans="1:13" ht="17.25" thickBot="1" x14ac:dyDescent="0.35">
      <c r="B38" s="71"/>
      <c r="C38" s="72" t="s">
        <v>856</v>
      </c>
      <c r="D38" s="73"/>
      <c r="E38" s="74"/>
      <c r="F38" s="150">
        <f>IF(C38&lt;&gt;"",SUM(F32:F37),0)</f>
        <v>7049</v>
      </c>
      <c r="K38"/>
    </row>
    <row r="39" spans="1:13" ht="16.5" x14ac:dyDescent="0.3">
      <c r="A39" s="1">
        <v>6</v>
      </c>
      <c r="B39" s="67"/>
      <c r="C39" s="68" t="s">
        <v>694</v>
      </c>
      <c r="D39" s="69"/>
      <c r="E39" s="70"/>
      <c r="F39" s="89"/>
      <c r="K39"/>
    </row>
    <row r="40" spans="1:13" x14ac:dyDescent="0.25">
      <c r="A40" s="1">
        <v>1</v>
      </c>
      <c r="B40" s="62"/>
      <c r="C40" s="13" t="s">
        <v>719</v>
      </c>
      <c r="D40" s="5" t="s">
        <v>861</v>
      </c>
      <c r="E40" s="19" t="s">
        <v>73</v>
      </c>
      <c r="F40" s="149">
        <f>IFERROR(HLOOKUP(C40,'MESA A MESA'!$1:$30000,$F$4+2,0),"")</f>
        <v>1111</v>
      </c>
      <c r="K40"/>
    </row>
    <row r="41" spans="1:13" x14ac:dyDescent="0.25">
      <c r="A41" s="1">
        <v>2</v>
      </c>
      <c r="B41" s="62"/>
      <c r="C41" s="13" t="s">
        <v>720</v>
      </c>
      <c r="D41" s="5" t="s">
        <v>861</v>
      </c>
      <c r="E41" s="19" t="s">
        <v>111</v>
      </c>
      <c r="F41" s="149">
        <f>IFERROR(HLOOKUP(C41,'MESA A MESA'!$1:$30000,$F$4+2,0),"")</f>
        <v>1202</v>
      </c>
      <c r="K41"/>
    </row>
    <row r="42" spans="1:13" x14ac:dyDescent="0.25">
      <c r="A42" s="1">
        <v>3</v>
      </c>
      <c r="B42" s="62"/>
      <c r="C42" s="13" t="s">
        <v>721</v>
      </c>
      <c r="D42" s="5" t="s">
        <v>861</v>
      </c>
      <c r="E42" s="19" t="s">
        <v>73</v>
      </c>
      <c r="F42" s="149">
        <f>IFERROR(HLOOKUP(C42,'MESA A MESA'!$1:$30000,$F$4+2,0),"")</f>
        <v>928</v>
      </c>
      <c r="K42"/>
    </row>
    <row r="43" spans="1:13" ht="33.75" thickBot="1" x14ac:dyDescent="0.35">
      <c r="B43" s="71"/>
      <c r="C43" s="72" t="s">
        <v>857</v>
      </c>
      <c r="D43" s="73"/>
      <c r="E43" s="74"/>
      <c r="F43" s="150">
        <f>IF(C43&lt;&gt;"",SUM(F40:F42),0)</f>
        <v>3241</v>
      </c>
      <c r="K43"/>
    </row>
    <row r="44" spans="1:13" ht="16.5" x14ac:dyDescent="0.3">
      <c r="A44" s="1">
        <v>7</v>
      </c>
      <c r="B44" s="67"/>
      <c r="C44" s="68" t="s">
        <v>689</v>
      </c>
      <c r="D44" s="69"/>
      <c r="E44" s="70"/>
      <c r="F44" s="89"/>
      <c r="K44"/>
    </row>
    <row r="45" spans="1:13" x14ac:dyDescent="0.25">
      <c r="A45" s="1">
        <v>1</v>
      </c>
      <c r="B45" s="62"/>
      <c r="C45" s="13" t="s">
        <v>722</v>
      </c>
      <c r="D45" s="5" t="s">
        <v>871</v>
      </c>
      <c r="E45" s="19" t="s">
        <v>73</v>
      </c>
      <c r="F45" s="149">
        <f>IFERROR(HLOOKUP(C45,'MESA A MESA'!$1:$30000,$F$4+2,0),"")</f>
        <v>3029</v>
      </c>
      <c r="K45"/>
    </row>
    <row r="46" spans="1:13" x14ac:dyDescent="0.25">
      <c r="A46" s="1">
        <v>2</v>
      </c>
      <c r="B46" s="62"/>
      <c r="C46" s="13" t="s">
        <v>723</v>
      </c>
      <c r="D46" s="5" t="s">
        <v>871</v>
      </c>
      <c r="E46" s="19" t="s">
        <v>111</v>
      </c>
      <c r="F46" s="149">
        <f>IFERROR(HLOOKUP(C46,'MESA A MESA'!$1:$30000,$F$4+2,0),"")</f>
        <v>990</v>
      </c>
      <c r="K46"/>
    </row>
    <row r="47" spans="1:13" x14ac:dyDescent="0.25">
      <c r="A47" s="1">
        <v>3</v>
      </c>
      <c r="B47" s="62"/>
      <c r="C47" s="13" t="s">
        <v>724</v>
      </c>
      <c r="D47" s="5" t="s">
        <v>871</v>
      </c>
      <c r="E47" s="19" t="s">
        <v>73</v>
      </c>
      <c r="F47" s="149">
        <f>IFERROR(HLOOKUP(C47,'MESA A MESA'!$1:$30000,$F$4+2,0),"")</f>
        <v>2452</v>
      </c>
      <c r="K47"/>
    </row>
    <row r="48" spans="1:13" x14ac:dyDescent="0.25">
      <c r="A48" s="1">
        <v>4</v>
      </c>
      <c r="B48" s="62"/>
      <c r="C48" s="13" t="s">
        <v>725</v>
      </c>
      <c r="D48" s="5" t="s">
        <v>872</v>
      </c>
      <c r="E48" s="19" t="s">
        <v>111</v>
      </c>
      <c r="F48" s="149">
        <f>IFERROR(HLOOKUP(C48,'MESA A MESA'!$1:$30000,$F$4+2,0),"")</f>
        <v>928</v>
      </c>
      <c r="K48"/>
    </row>
    <row r="49" spans="1:13" x14ac:dyDescent="0.25">
      <c r="A49" s="1">
        <v>5</v>
      </c>
      <c r="B49" s="62"/>
      <c r="C49" s="13" t="s">
        <v>726</v>
      </c>
      <c r="D49" s="5" t="s">
        <v>872</v>
      </c>
      <c r="E49" s="19" t="s">
        <v>73</v>
      </c>
      <c r="F49" s="149">
        <f>IFERROR(HLOOKUP(C49,'MESA A MESA'!$1:$30000,$F$4+2,0),"")</f>
        <v>771</v>
      </c>
      <c r="K49"/>
    </row>
    <row r="50" spans="1:13" x14ac:dyDescent="0.25">
      <c r="A50" s="1">
        <v>6</v>
      </c>
      <c r="B50" s="62"/>
      <c r="C50" s="13" t="s">
        <v>727</v>
      </c>
      <c r="D50" s="5" t="s">
        <v>873</v>
      </c>
      <c r="E50" s="19" t="s">
        <v>111</v>
      </c>
      <c r="F50" s="149">
        <f>IFERROR(HLOOKUP(C50,'MESA A MESA'!$1:$30000,$F$4+2,0),"")</f>
        <v>1106</v>
      </c>
      <c r="K50"/>
    </row>
    <row r="51" spans="1:13" ht="17.25" thickBot="1" x14ac:dyDescent="0.35">
      <c r="B51" s="71"/>
      <c r="C51" s="72" t="s">
        <v>858</v>
      </c>
      <c r="D51" s="73"/>
      <c r="E51" s="74"/>
      <c r="F51" s="150">
        <f>IF(C51&lt;&gt;"",SUM(F45:F50),0)</f>
        <v>9276</v>
      </c>
      <c r="K51"/>
    </row>
    <row r="52" spans="1:13" ht="16.5" x14ac:dyDescent="0.3">
      <c r="A52" s="1">
        <v>8</v>
      </c>
      <c r="B52" s="67"/>
      <c r="C52" s="68" t="s">
        <v>695</v>
      </c>
      <c r="D52" s="69"/>
      <c r="E52" s="70"/>
      <c r="F52" s="89"/>
      <c r="K52"/>
    </row>
    <row r="53" spans="1:13" x14ac:dyDescent="0.25">
      <c r="A53" s="1">
        <v>1</v>
      </c>
      <c r="B53" s="62"/>
      <c r="C53" s="13" t="s">
        <v>728</v>
      </c>
      <c r="D53" s="5" t="s">
        <v>861</v>
      </c>
      <c r="E53" s="19" t="s">
        <v>73</v>
      </c>
      <c r="F53" s="149">
        <f>IFERROR(HLOOKUP(C53,'MESA A MESA'!$1:$30000,$F$4+2,0),"")</f>
        <v>4259</v>
      </c>
      <c r="K53"/>
    </row>
    <row r="54" spans="1:13" x14ac:dyDescent="0.25">
      <c r="A54" s="1">
        <v>2</v>
      </c>
      <c r="B54" s="62"/>
      <c r="C54" s="13" t="s">
        <v>729</v>
      </c>
      <c r="D54" s="5" t="s">
        <v>861</v>
      </c>
      <c r="E54" s="19" t="s">
        <v>111</v>
      </c>
      <c r="F54" s="149">
        <f>IFERROR(HLOOKUP(C54,'MESA A MESA'!$1:$30000,$F$4+2,0),"")</f>
        <v>2185</v>
      </c>
      <c r="K54"/>
    </row>
    <row r="55" spans="1:13" x14ac:dyDescent="0.25">
      <c r="A55" s="1">
        <v>3</v>
      </c>
      <c r="B55" s="62"/>
      <c r="C55" s="13" t="s">
        <v>730</v>
      </c>
      <c r="D55" s="5" t="s">
        <v>861</v>
      </c>
      <c r="E55" s="19" t="s">
        <v>73</v>
      </c>
      <c r="F55" s="149">
        <f>IFERROR(HLOOKUP(C55,'MESA A MESA'!$1:$30000,$F$4+2,0),"")</f>
        <v>551</v>
      </c>
      <c r="K55"/>
    </row>
    <row r="56" spans="1:13" x14ac:dyDescent="0.25">
      <c r="A56" s="1">
        <v>4</v>
      </c>
      <c r="B56" s="62"/>
      <c r="C56" s="13" t="s">
        <v>731</v>
      </c>
      <c r="D56" s="5" t="s">
        <v>861</v>
      </c>
      <c r="E56" s="19" t="s">
        <v>111</v>
      </c>
      <c r="F56" s="149">
        <f>IFERROR(HLOOKUP(C56,'MESA A MESA'!$1:$30000,$F$4+2,0),"")</f>
        <v>1490</v>
      </c>
      <c r="K56"/>
    </row>
    <row r="57" spans="1:13" x14ac:dyDescent="0.25">
      <c r="A57" s="1">
        <v>5</v>
      </c>
      <c r="B57" s="62"/>
      <c r="C57" s="13" t="s">
        <v>732</v>
      </c>
      <c r="D57" s="5" t="s">
        <v>861</v>
      </c>
      <c r="E57" s="19" t="s">
        <v>73</v>
      </c>
      <c r="F57" s="149">
        <f>IFERROR(HLOOKUP(C57,'MESA A MESA'!$1:$30000,$F$4+2,0),"")</f>
        <v>1025</v>
      </c>
      <c r="K57"/>
    </row>
    <row r="58" spans="1:13" ht="17.25" thickBot="1" x14ac:dyDescent="0.35">
      <c r="B58" s="71"/>
      <c r="C58" s="72" t="s">
        <v>859</v>
      </c>
      <c r="D58" s="73"/>
      <c r="E58" s="74"/>
      <c r="F58" s="150">
        <f>IF(C58&lt;&gt;"",SUM(F53:F57),0)</f>
        <v>9510</v>
      </c>
      <c r="K58"/>
    </row>
    <row r="59" spans="1:13" x14ac:dyDescent="0.25">
      <c r="B59" s="78"/>
      <c r="C59" s="79" t="s">
        <v>67</v>
      </c>
      <c r="D59" s="80"/>
      <c r="E59" s="81"/>
      <c r="F59" s="152">
        <f>IFERROR(HLOOKUP(MID(C59,13,10),'MESA A MESA'!$1:$30000,$F$4+2,0),0)</f>
        <v>2036</v>
      </c>
      <c r="K59">
        <v>1917</v>
      </c>
      <c r="M59" s="151" t="b">
        <f>EXACT(F59,K59)</f>
        <v>0</v>
      </c>
    </row>
    <row r="60" spans="1:13" ht="16.5" thickBot="1" x14ac:dyDescent="0.3">
      <c r="B60" s="90"/>
      <c r="C60" s="91" t="s">
        <v>68</v>
      </c>
      <c r="D60" s="92"/>
      <c r="E60" s="93"/>
      <c r="F60" s="153">
        <f>IFERROR(HLOOKUP(MID(C60,13,10),'MESA A MESA'!$1:$30000,$F$4+2,0),0)</f>
        <v>2746</v>
      </c>
      <c r="K60">
        <v>1732</v>
      </c>
      <c r="M60" s="151" t="b">
        <f>EXACT(F60,K60)</f>
        <v>0</v>
      </c>
    </row>
    <row r="61" spans="1:13" ht="16.5" thickBot="1" x14ac:dyDescent="0.3">
      <c r="B61" s="94"/>
      <c r="C61" s="95" t="s">
        <v>876</v>
      </c>
      <c r="D61" s="96"/>
      <c r="E61" s="97"/>
      <c r="F61" s="154">
        <f>F10+F18+F26+F30+F38+F43+F51+F58</f>
        <v>54441</v>
      </c>
      <c r="K61"/>
    </row>
    <row r="62" spans="1:13" ht="17.25" thickBot="1" x14ac:dyDescent="0.35">
      <c r="B62" s="58"/>
      <c r="C62" s="59" t="s">
        <v>875</v>
      </c>
      <c r="D62" s="60"/>
      <c r="E62" s="61"/>
      <c r="F62" s="155">
        <f>F10+F18+F26+F30+F38+F43+F51+F58+F59+F60</f>
        <v>59223</v>
      </c>
      <c r="K62">
        <v>74847</v>
      </c>
      <c r="M62" s="151" t="b">
        <f>EXACT(F62,K62)</f>
        <v>0</v>
      </c>
    </row>
    <row r="63" spans="1:13" ht="16.5" thickBot="1" x14ac:dyDescent="0.3">
      <c r="B63" s="63"/>
      <c r="C63" s="64" t="s">
        <v>23</v>
      </c>
      <c r="D63" s="65"/>
      <c r="E63" s="66"/>
      <c r="F63" s="156">
        <f>HLOOKUP(C63,'MESA A MESA'!$1:$30000,$F$4+2,0)</f>
        <v>160115</v>
      </c>
      <c r="K63" s="1">
        <v>185062</v>
      </c>
      <c r="M63" s="151" t="b">
        <f>EXACT(F63,K63)</f>
        <v>0</v>
      </c>
    </row>
    <row r="64" spans="1:13" x14ac:dyDescent="0.25">
      <c r="C64" s="6"/>
      <c r="D64" s="7"/>
      <c r="E64" s="6"/>
      <c r="F64" s="8"/>
    </row>
    <row r="65" spans="3:6" x14ac:dyDescent="0.25">
      <c r="C65" s="6"/>
      <c r="D65" s="7"/>
      <c r="E65" s="6"/>
      <c r="F65" s="8"/>
    </row>
    <row r="66" spans="3:6" x14ac:dyDescent="0.25">
      <c r="C66" s="6"/>
      <c r="D66" s="7"/>
      <c r="E66" s="6"/>
      <c r="F66" s="8"/>
    </row>
    <row r="67" spans="3:6" x14ac:dyDescent="0.25">
      <c r="C67" s="6"/>
      <c r="D67" s="7"/>
      <c r="E67" s="6"/>
      <c r="F67" s="8"/>
    </row>
    <row r="68" spans="3:6" x14ac:dyDescent="0.25">
      <c r="C68" s="6"/>
      <c r="D68" s="7"/>
      <c r="E68" s="6"/>
      <c r="F68" s="8"/>
    </row>
    <row r="69" spans="3:6" x14ac:dyDescent="0.25">
      <c r="C69" s="6"/>
      <c r="D69" s="7"/>
      <c r="E69" s="6"/>
      <c r="F69" s="8"/>
    </row>
    <row r="70" spans="3:6" x14ac:dyDescent="0.25">
      <c r="C70" s="6"/>
      <c r="D70" s="7"/>
      <c r="E70" s="6"/>
      <c r="F70" s="8"/>
    </row>
    <row r="71" spans="3:6" x14ac:dyDescent="0.25">
      <c r="C71" s="6"/>
      <c r="D71" s="7"/>
      <c r="E71" s="6"/>
      <c r="F71" s="8"/>
    </row>
    <row r="72" spans="3:6" x14ac:dyDescent="0.25">
      <c r="C72" s="6"/>
      <c r="D72" s="7"/>
      <c r="E72" s="6"/>
      <c r="F72" s="8"/>
    </row>
    <row r="73" spans="3:6" x14ac:dyDescent="0.25">
      <c r="C73" s="6"/>
      <c r="D73" s="7"/>
      <c r="E73" s="6"/>
      <c r="F73" s="8"/>
    </row>
    <row r="74" spans="3:6" x14ac:dyDescent="0.25">
      <c r="C74" s="6"/>
      <c r="D74" s="7"/>
      <c r="E74" s="6"/>
      <c r="F74" s="8"/>
    </row>
    <row r="75" spans="3:6" x14ac:dyDescent="0.25">
      <c r="C75" s="6"/>
      <c r="D75" s="7"/>
      <c r="E75" s="6"/>
      <c r="F75" s="8"/>
    </row>
    <row r="76" spans="3:6" x14ac:dyDescent="0.25">
      <c r="C76" s="6"/>
      <c r="D76" s="7"/>
      <c r="E76" s="6"/>
      <c r="F76" s="8"/>
    </row>
    <row r="77" spans="3:6" x14ac:dyDescent="0.25">
      <c r="C77" s="6"/>
      <c r="D77" s="7"/>
      <c r="E77" s="6"/>
      <c r="F77" s="8"/>
    </row>
    <row r="78" spans="3:6" x14ac:dyDescent="0.25">
      <c r="C78" s="6"/>
      <c r="D78" s="7"/>
      <c r="E78" s="6"/>
      <c r="F78" s="8"/>
    </row>
    <row r="79" spans="3:6" x14ac:dyDescent="0.25">
      <c r="C79" s="6"/>
      <c r="D79" s="7"/>
      <c r="E79" s="6"/>
      <c r="F79" s="8"/>
    </row>
    <row r="80" spans="3:6" x14ac:dyDescent="0.25">
      <c r="C80" s="6"/>
      <c r="D80" s="7"/>
      <c r="E80" s="6"/>
      <c r="F80" s="8"/>
    </row>
    <row r="81" spans="3:6" x14ac:dyDescent="0.25">
      <c r="C81" s="6"/>
      <c r="D81" s="7"/>
      <c r="E81" s="6"/>
      <c r="F81" s="8"/>
    </row>
    <row r="82" spans="3:6" x14ac:dyDescent="0.25">
      <c r="C82" s="6"/>
      <c r="D82" s="7"/>
      <c r="E82" s="6"/>
      <c r="F82" s="8"/>
    </row>
    <row r="83" spans="3:6" x14ac:dyDescent="0.25">
      <c r="C83" s="6"/>
      <c r="D83" s="7"/>
      <c r="E83" s="6"/>
      <c r="F83" s="8"/>
    </row>
    <row r="84" spans="3:6" x14ac:dyDescent="0.25">
      <c r="C84" s="6"/>
      <c r="D84" s="7"/>
      <c r="E84" s="6"/>
      <c r="F84" s="8"/>
    </row>
    <row r="85" spans="3:6" x14ac:dyDescent="0.25">
      <c r="C85" s="6"/>
      <c r="D85" s="7"/>
      <c r="E85" s="6"/>
      <c r="F85" s="8"/>
    </row>
    <row r="86" spans="3:6" x14ac:dyDescent="0.25">
      <c r="C86" s="6"/>
      <c r="D86" s="7"/>
      <c r="E86" s="6"/>
      <c r="F86" s="8"/>
    </row>
    <row r="87" spans="3:6" x14ac:dyDescent="0.25">
      <c r="C87" s="6"/>
      <c r="D87" s="7"/>
      <c r="E87" s="6"/>
      <c r="F87" s="8"/>
    </row>
    <row r="88" spans="3:6" x14ac:dyDescent="0.25">
      <c r="C88" s="6"/>
      <c r="D88" s="7"/>
      <c r="E88" s="6"/>
      <c r="F88" s="8"/>
    </row>
    <row r="89" spans="3:6" x14ac:dyDescent="0.25">
      <c r="C89" s="6"/>
      <c r="D89" s="7"/>
      <c r="E89" s="6"/>
      <c r="F89" s="8"/>
    </row>
    <row r="90" spans="3:6" x14ac:dyDescent="0.25">
      <c r="C90" s="6"/>
      <c r="D90" s="7"/>
      <c r="E90" s="6"/>
      <c r="F90" s="8"/>
    </row>
    <row r="91" spans="3:6" x14ac:dyDescent="0.25">
      <c r="C91" s="6"/>
      <c r="D91" s="7"/>
      <c r="E91" s="6"/>
      <c r="F91" s="8"/>
    </row>
    <row r="92" spans="3:6" x14ac:dyDescent="0.25">
      <c r="C92" s="6"/>
      <c r="D92" s="7"/>
      <c r="E92" s="6"/>
      <c r="F92" s="8"/>
    </row>
    <row r="93" spans="3:6" x14ac:dyDescent="0.25">
      <c r="C93" s="6"/>
      <c r="D93" s="7"/>
      <c r="E93" s="6"/>
      <c r="F93" s="8"/>
    </row>
    <row r="94" spans="3:6" x14ac:dyDescent="0.25">
      <c r="C94" s="6"/>
      <c r="D94" s="7"/>
      <c r="E94" s="6"/>
      <c r="F94" s="8"/>
    </row>
    <row r="95" spans="3:6" x14ac:dyDescent="0.25">
      <c r="C95" s="6"/>
      <c r="D95" s="7"/>
      <c r="E95" s="6"/>
      <c r="F95" s="8"/>
    </row>
    <row r="96" spans="3:6" x14ac:dyDescent="0.25">
      <c r="C96" s="6"/>
      <c r="D96" s="7"/>
      <c r="E96" s="6"/>
      <c r="F96" s="8"/>
    </row>
    <row r="97" spans="3:6" x14ac:dyDescent="0.25">
      <c r="C97" s="6"/>
      <c r="D97" s="7"/>
      <c r="E97" s="6"/>
      <c r="F97" s="8"/>
    </row>
    <row r="98" spans="3:6" x14ac:dyDescent="0.25">
      <c r="C98" s="6"/>
      <c r="D98" s="7"/>
      <c r="E98" s="6"/>
      <c r="F98" s="8"/>
    </row>
    <row r="99" spans="3:6" x14ac:dyDescent="0.25">
      <c r="C99" s="6"/>
      <c r="D99" s="7"/>
      <c r="E99" s="6"/>
      <c r="F99" s="8"/>
    </row>
    <row r="100" spans="3:6" x14ac:dyDescent="0.25">
      <c r="C100" s="6"/>
      <c r="D100" s="7"/>
      <c r="E100" s="6"/>
      <c r="F100" s="8"/>
    </row>
    <row r="101" spans="3:6" x14ac:dyDescent="0.25">
      <c r="C101" s="6"/>
      <c r="D101" s="7"/>
      <c r="E101" s="6"/>
      <c r="F101" s="8"/>
    </row>
    <row r="102" spans="3:6" x14ac:dyDescent="0.25">
      <c r="C102" s="6"/>
      <c r="D102" s="7"/>
      <c r="E102" s="6"/>
      <c r="F102" s="8"/>
    </row>
    <row r="103" spans="3:6" x14ac:dyDescent="0.25">
      <c r="C103" s="6"/>
      <c r="D103" s="7"/>
      <c r="E103" s="6"/>
      <c r="F103" s="8"/>
    </row>
    <row r="104" spans="3:6" x14ac:dyDescent="0.25">
      <c r="C104" s="6"/>
      <c r="D104" s="7"/>
      <c r="E104" s="6"/>
      <c r="F104" s="8"/>
    </row>
    <row r="105" spans="3:6" x14ac:dyDescent="0.25">
      <c r="C105" s="6"/>
      <c r="D105" s="7"/>
      <c r="E105" s="6"/>
      <c r="F105" s="8"/>
    </row>
    <row r="106" spans="3:6" x14ac:dyDescent="0.25">
      <c r="C106" s="6"/>
      <c r="D106" s="7"/>
      <c r="E106" s="6"/>
      <c r="F106" s="8"/>
    </row>
    <row r="107" spans="3:6" x14ac:dyDescent="0.25">
      <c r="C107" s="6"/>
      <c r="D107" s="7"/>
      <c r="E107" s="6"/>
      <c r="F107" s="8"/>
    </row>
    <row r="108" spans="3:6" x14ac:dyDescent="0.25">
      <c r="C108" s="6"/>
      <c r="D108" s="7"/>
      <c r="E108" s="6"/>
      <c r="F108" s="8"/>
    </row>
    <row r="109" spans="3:6" x14ac:dyDescent="0.25">
      <c r="C109" s="6"/>
      <c r="D109" s="7"/>
      <c r="E109" s="6"/>
      <c r="F109" s="8"/>
    </row>
    <row r="110" spans="3:6" x14ac:dyDescent="0.25">
      <c r="C110" s="6"/>
      <c r="D110" s="7"/>
      <c r="E110" s="6"/>
      <c r="F110" s="8"/>
    </row>
    <row r="111" spans="3:6" x14ac:dyDescent="0.25">
      <c r="C111" s="6"/>
      <c r="D111" s="7"/>
      <c r="E111" s="6"/>
      <c r="F111" s="8"/>
    </row>
    <row r="112" spans="3:6" x14ac:dyDescent="0.25">
      <c r="C112" s="6"/>
      <c r="D112" s="7"/>
      <c r="E112" s="6"/>
      <c r="F112" s="8"/>
    </row>
    <row r="113" spans="3:6" x14ac:dyDescent="0.25">
      <c r="C113" s="6"/>
      <c r="D113" s="7"/>
      <c r="E113" s="6"/>
      <c r="F113" s="8"/>
    </row>
    <row r="114" spans="3:6" x14ac:dyDescent="0.25">
      <c r="C114" s="6"/>
      <c r="D114" s="7"/>
      <c r="E114" s="6"/>
      <c r="F114" s="8"/>
    </row>
    <row r="115" spans="3:6" x14ac:dyDescent="0.25">
      <c r="C115" s="6"/>
      <c r="D115" s="7"/>
      <c r="E115" s="6"/>
      <c r="F115" s="8"/>
    </row>
    <row r="116" spans="3:6" x14ac:dyDescent="0.25">
      <c r="C116" s="6"/>
      <c r="D116" s="7"/>
      <c r="E116" s="6"/>
      <c r="F116" s="8"/>
    </row>
    <row r="117" spans="3:6" x14ac:dyDescent="0.25">
      <c r="C117" s="6"/>
      <c r="D117" s="7"/>
      <c r="E117" s="6"/>
      <c r="F117" s="8"/>
    </row>
    <row r="118" spans="3:6" x14ac:dyDescent="0.25">
      <c r="C118" s="6"/>
      <c r="D118" s="7"/>
      <c r="E118" s="6"/>
      <c r="F118" s="8"/>
    </row>
    <row r="119" spans="3:6" x14ac:dyDescent="0.25">
      <c r="C119" s="6"/>
      <c r="D119" s="7"/>
      <c r="E119" s="6"/>
      <c r="F119" s="8"/>
    </row>
    <row r="120" spans="3:6" x14ac:dyDescent="0.25">
      <c r="C120" s="6"/>
      <c r="D120" s="7"/>
      <c r="E120" s="6"/>
      <c r="F120" s="8"/>
    </row>
    <row r="121" spans="3:6" x14ac:dyDescent="0.25">
      <c r="C121" s="6"/>
      <c r="D121" s="7"/>
      <c r="E121" s="6"/>
      <c r="F121" s="8"/>
    </row>
    <row r="122" spans="3:6" x14ac:dyDescent="0.25">
      <c r="C122" s="6"/>
      <c r="D122" s="7"/>
      <c r="E122" s="6"/>
      <c r="F122" s="8"/>
    </row>
    <row r="123" spans="3:6" x14ac:dyDescent="0.25">
      <c r="C123" s="6"/>
      <c r="D123" s="7"/>
      <c r="E123" s="6"/>
      <c r="F123" s="8"/>
    </row>
    <row r="124" spans="3:6" x14ac:dyDescent="0.25">
      <c r="C124" s="6"/>
      <c r="D124" s="7"/>
      <c r="E124" s="6"/>
      <c r="F124" s="8"/>
    </row>
    <row r="125" spans="3:6" x14ac:dyDescent="0.25">
      <c r="C125" s="6"/>
      <c r="D125" s="7"/>
      <c r="E125" s="6"/>
      <c r="F125" s="8"/>
    </row>
    <row r="126" spans="3:6" x14ac:dyDescent="0.25">
      <c r="C126" s="6"/>
      <c r="D126" s="7"/>
      <c r="E126" s="6"/>
      <c r="F126" s="8"/>
    </row>
    <row r="127" spans="3:6" x14ac:dyDescent="0.25">
      <c r="C127" s="6"/>
      <c r="D127" s="7"/>
      <c r="E127" s="6"/>
      <c r="F127" s="8"/>
    </row>
    <row r="128" spans="3:6" x14ac:dyDescent="0.25">
      <c r="C128" s="6"/>
      <c r="D128" s="7"/>
      <c r="E128" s="6"/>
      <c r="F128" s="8"/>
    </row>
    <row r="129" spans="3:6" x14ac:dyDescent="0.25">
      <c r="C129" s="6"/>
      <c r="D129" s="7"/>
      <c r="E129" s="6"/>
      <c r="F129" s="8"/>
    </row>
    <row r="130" spans="3:6" x14ac:dyDescent="0.25">
      <c r="C130" s="6"/>
      <c r="D130" s="7"/>
      <c r="E130" s="6"/>
      <c r="F130" s="8"/>
    </row>
    <row r="131" spans="3:6" x14ac:dyDescent="0.25">
      <c r="C131" s="6"/>
      <c r="D131" s="7"/>
      <c r="E131" s="6"/>
      <c r="F131" s="8"/>
    </row>
    <row r="132" spans="3:6" x14ac:dyDescent="0.25">
      <c r="C132" s="6"/>
      <c r="D132" s="7"/>
      <c r="E132" s="6"/>
      <c r="F132" s="8"/>
    </row>
    <row r="133" spans="3:6" x14ac:dyDescent="0.25">
      <c r="C133" s="6"/>
      <c r="D133" s="7"/>
      <c r="E133" s="6"/>
      <c r="F133" s="8"/>
    </row>
    <row r="134" spans="3:6" x14ac:dyDescent="0.25">
      <c r="C134" s="6"/>
      <c r="D134" s="7"/>
      <c r="E134" s="6"/>
      <c r="F134" s="8"/>
    </row>
    <row r="135" spans="3:6" x14ac:dyDescent="0.25">
      <c r="C135" s="6"/>
      <c r="D135" s="7"/>
      <c r="E135" s="6"/>
      <c r="F135" s="8"/>
    </row>
    <row r="136" spans="3:6" x14ac:dyDescent="0.25">
      <c r="C136" s="6"/>
      <c r="D136" s="7"/>
      <c r="E136" s="6"/>
      <c r="F136" s="8"/>
    </row>
    <row r="137" spans="3:6" x14ac:dyDescent="0.25">
      <c r="C137" s="6"/>
      <c r="D137" s="7"/>
      <c r="E137" s="6"/>
      <c r="F137" s="8"/>
    </row>
    <row r="138" spans="3:6" x14ac:dyDescent="0.25">
      <c r="C138" s="6"/>
      <c r="D138" s="7"/>
      <c r="E138" s="6"/>
      <c r="F138" s="8"/>
    </row>
    <row r="139" spans="3:6" x14ac:dyDescent="0.25">
      <c r="C139" s="6"/>
      <c r="D139" s="7"/>
      <c r="E139" s="6"/>
      <c r="F139" s="8"/>
    </row>
    <row r="140" spans="3:6" x14ac:dyDescent="0.25">
      <c r="C140" s="6"/>
      <c r="D140" s="7"/>
      <c r="E140" s="6"/>
      <c r="F140" s="8"/>
    </row>
    <row r="141" spans="3:6" x14ac:dyDescent="0.25">
      <c r="C141" s="6"/>
      <c r="D141" s="7"/>
      <c r="E141" s="6"/>
      <c r="F141" s="8"/>
    </row>
    <row r="142" spans="3:6" x14ac:dyDescent="0.25">
      <c r="C142" s="6"/>
      <c r="D142" s="7"/>
      <c r="E142" s="6"/>
      <c r="F142" s="8"/>
    </row>
    <row r="143" spans="3:6" x14ac:dyDescent="0.25">
      <c r="C143" s="6"/>
      <c r="D143" s="7"/>
      <c r="E143" s="6"/>
      <c r="F143" s="8"/>
    </row>
    <row r="144" spans="3:6" x14ac:dyDescent="0.25">
      <c r="C144" s="6"/>
      <c r="D144" s="7"/>
      <c r="E144" s="6"/>
      <c r="F144" s="8"/>
    </row>
    <row r="145" spans="3:6" x14ac:dyDescent="0.25">
      <c r="C145" s="6"/>
      <c r="D145" s="7"/>
      <c r="E145" s="6"/>
      <c r="F145" s="8"/>
    </row>
    <row r="146" spans="3:6" x14ac:dyDescent="0.25">
      <c r="C146" s="6"/>
      <c r="D146" s="7"/>
      <c r="E146" s="6"/>
      <c r="F146" s="8"/>
    </row>
    <row r="147" spans="3:6" x14ac:dyDescent="0.25">
      <c r="C147" s="6"/>
      <c r="D147" s="7"/>
      <c r="E147" s="6"/>
      <c r="F147" s="8"/>
    </row>
    <row r="148" spans="3:6" x14ac:dyDescent="0.25">
      <c r="C148" s="6"/>
      <c r="D148" s="7"/>
      <c r="E148" s="6"/>
      <c r="F148" s="8"/>
    </row>
    <row r="149" spans="3:6" x14ac:dyDescent="0.25">
      <c r="C149" s="6"/>
      <c r="D149" s="7"/>
      <c r="E149" s="6"/>
      <c r="F149" s="8"/>
    </row>
    <row r="150" spans="3:6" x14ac:dyDescent="0.25">
      <c r="C150" s="6"/>
      <c r="D150" s="7"/>
      <c r="E150" s="6"/>
      <c r="F150" s="8"/>
    </row>
    <row r="151" spans="3:6" x14ac:dyDescent="0.25">
      <c r="C151" s="6"/>
      <c r="D151" s="7"/>
      <c r="E151" s="6"/>
      <c r="F151" s="8"/>
    </row>
    <row r="152" spans="3:6" x14ac:dyDescent="0.25">
      <c r="C152" s="6"/>
      <c r="D152" s="7"/>
      <c r="E152" s="6"/>
      <c r="F152" s="8"/>
    </row>
    <row r="153" spans="3:6" x14ac:dyDescent="0.25">
      <c r="C153" s="6"/>
      <c r="D153" s="7"/>
      <c r="E153" s="6"/>
      <c r="F153" s="8"/>
    </row>
    <row r="154" spans="3:6" x14ac:dyDescent="0.25">
      <c r="C154" s="6"/>
      <c r="D154" s="7"/>
      <c r="E154" s="6"/>
      <c r="F154" s="8"/>
    </row>
    <row r="155" spans="3:6" x14ac:dyDescent="0.25">
      <c r="C155" s="6"/>
      <c r="D155" s="7"/>
      <c r="E155" s="6"/>
      <c r="F155" s="8"/>
    </row>
    <row r="156" spans="3:6" x14ac:dyDescent="0.25">
      <c r="C156" s="6"/>
      <c r="D156" s="7"/>
      <c r="E156" s="6"/>
      <c r="F156" s="8"/>
    </row>
    <row r="157" spans="3:6" x14ac:dyDescent="0.25">
      <c r="C157" s="6"/>
      <c r="D157" s="7"/>
      <c r="E157" s="6"/>
      <c r="F157" s="8"/>
    </row>
    <row r="158" spans="3:6" x14ac:dyDescent="0.25">
      <c r="C158" s="6"/>
      <c r="D158" s="7"/>
      <c r="E158" s="6"/>
      <c r="F158" s="8"/>
    </row>
    <row r="159" spans="3:6" x14ac:dyDescent="0.25">
      <c r="C159" s="6"/>
      <c r="D159" s="7"/>
      <c r="E159" s="6"/>
      <c r="F159" s="8"/>
    </row>
    <row r="160" spans="3:6" x14ac:dyDescent="0.25">
      <c r="C160" s="6"/>
      <c r="D160" s="7"/>
      <c r="E160" s="6"/>
      <c r="F160" s="8"/>
    </row>
    <row r="161" spans="3:6" x14ac:dyDescent="0.25">
      <c r="C161" s="6"/>
      <c r="D161" s="7"/>
      <c r="E161" s="6"/>
      <c r="F161" s="8"/>
    </row>
    <row r="162" spans="3:6" x14ac:dyDescent="0.25">
      <c r="C162" s="6"/>
      <c r="D162" s="7"/>
      <c r="E162" s="6"/>
      <c r="F162" s="8"/>
    </row>
    <row r="163" spans="3:6" x14ac:dyDescent="0.25">
      <c r="C163" s="6"/>
      <c r="D163" s="7"/>
      <c r="E163" s="6"/>
      <c r="F163" s="8"/>
    </row>
    <row r="164" spans="3:6" x14ac:dyDescent="0.25">
      <c r="C164" s="6"/>
      <c r="D164" s="7"/>
      <c r="E164" s="6"/>
      <c r="F164" s="8"/>
    </row>
    <row r="165" spans="3:6" x14ac:dyDescent="0.25">
      <c r="C165" s="6"/>
      <c r="D165" s="7"/>
      <c r="E165" s="6"/>
      <c r="F165" s="8"/>
    </row>
    <row r="166" spans="3:6" x14ac:dyDescent="0.25">
      <c r="C166" s="6"/>
      <c r="D166" s="7"/>
      <c r="E166" s="6"/>
      <c r="F166" s="8"/>
    </row>
    <row r="167" spans="3:6" x14ac:dyDescent="0.25">
      <c r="C167" s="6"/>
      <c r="D167" s="7"/>
      <c r="E167" s="6"/>
      <c r="F167" s="8"/>
    </row>
    <row r="168" spans="3:6" x14ac:dyDescent="0.25">
      <c r="C168" s="6"/>
      <c r="D168" s="7"/>
      <c r="E168" s="6"/>
      <c r="F168" s="8"/>
    </row>
    <row r="169" spans="3:6" x14ac:dyDescent="0.25">
      <c r="C169" s="6"/>
      <c r="D169" s="7"/>
      <c r="E169" s="6"/>
      <c r="F169" s="8"/>
    </row>
    <row r="170" spans="3:6" x14ac:dyDescent="0.25">
      <c r="C170" s="6"/>
      <c r="D170" s="7"/>
      <c r="E170" s="6"/>
      <c r="F170" s="8"/>
    </row>
    <row r="171" spans="3:6" x14ac:dyDescent="0.25">
      <c r="C171" s="6"/>
      <c r="D171" s="7"/>
      <c r="E171" s="6"/>
      <c r="F171" s="8"/>
    </row>
    <row r="172" spans="3:6" x14ac:dyDescent="0.25">
      <c r="C172" s="6"/>
      <c r="D172" s="7"/>
      <c r="E172" s="6"/>
      <c r="F172" s="8"/>
    </row>
    <row r="173" spans="3:6" x14ac:dyDescent="0.25">
      <c r="C173" s="6"/>
      <c r="D173" s="7"/>
      <c r="E173" s="6"/>
      <c r="F173" s="8"/>
    </row>
    <row r="174" spans="3:6" x14ac:dyDescent="0.25">
      <c r="C174" s="6"/>
      <c r="D174" s="7"/>
      <c r="E174" s="6"/>
      <c r="F174" s="8"/>
    </row>
    <row r="175" spans="3:6" x14ac:dyDescent="0.25">
      <c r="C175" s="6"/>
      <c r="D175" s="7"/>
      <c r="E175" s="6"/>
      <c r="F175" s="8"/>
    </row>
    <row r="176" spans="3:6" x14ac:dyDescent="0.25">
      <c r="C176" s="6"/>
      <c r="D176" s="7"/>
      <c r="E176" s="6"/>
      <c r="F176" s="8"/>
    </row>
    <row r="177" spans="3:6" x14ac:dyDescent="0.25">
      <c r="C177" s="6"/>
      <c r="D177" s="7"/>
      <c r="E177" s="6"/>
      <c r="F177" s="8"/>
    </row>
    <row r="178" spans="3:6" x14ac:dyDescent="0.25">
      <c r="C178" s="6"/>
      <c r="D178" s="7"/>
      <c r="E178" s="6"/>
      <c r="F178" s="8"/>
    </row>
    <row r="179" spans="3:6" x14ac:dyDescent="0.25">
      <c r="C179" s="6"/>
      <c r="D179" s="7"/>
      <c r="E179" s="6"/>
      <c r="F179" s="8"/>
    </row>
    <row r="180" spans="3:6" x14ac:dyDescent="0.25">
      <c r="C180" s="6"/>
      <c r="D180" s="7"/>
      <c r="E180" s="6"/>
      <c r="F180" s="8"/>
    </row>
    <row r="181" spans="3:6" x14ac:dyDescent="0.25">
      <c r="C181" s="6"/>
      <c r="D181" s="7"/>
      <c r="E181" s="6"/>
      <c r="F181" s="8"/>
    </row>
    <row r="182" spans="3:6" x14ac:dyDescent="0.25">
      <c r="C182" s="6"/>
      <c r="D182" s="7"/>
      <c r="E182" s="6"/>
      <c r="F182" s="8"/>
    </row>
    <row r="183" spans="3:6" x14ac:dyDescent="0.25">
      <c r="C183" s="6"/>
      <c r="D183" s="7"/>
      <c r="E183" s="6"/>
      <c r="F183" s="8"/>
    </row>
    <row r="184" spans="3:6" x14ac:dyDescent="0.25">
      <c r="C184" s="6"/>
      <c r="D184" s="7"/>
      <c r="E184" s="6"/>
      <c r="F184" s="8"/>
    </row>
    <row r="185" spans="3:6" x14ac:dyDescent="0.25">
      <c r="C185" s="6"/>
      <c r="D185" s="7"/>
      <c r="E185" s="6"/>
      <c r="F185" s="8"/>
    </row>
    <row r="186" spans="3:6" x14ac:dyDescent="0.25">
      <c r="C186" s="6"/>
      <c r="D186" s="7"/>
      <c r="E186" s="6"/>
      <c r="F186" s="8"/>
    </row>
    <row r="187" spans="3:6" x14ac:dyDescent="0.25">
      <c r="C187" s="6"/>
      <c r="D187" s="7"/>
      <c r="E187" s="6"/>
      <c r="F187" s="8"/>
    </row>
    <row r="188" spans="3:6" x14ac:dyDescent="0.25">
      <c r="C188" s="6"/>
      <c r="D188" s="7"/>
      <c r="E188" s="6"/>
      <c r="F188" s="8"/>
    </row>
    <row r="189" spans="3:6" x14ac:dyDescent="0.25">
      <c r="C189" s="6"/>
      <c r="D189" s="7"/>
      <c r="E189" s="6"/>
      <c r="F189" s="8"/>
    </row>
    <row r="190" spans="3:6" x14ac:dyDescent="0.25">
      <c r="C190" s="6"/>
      <c r="D190" s="7"/>
      <c r="E190" s="6"/>
      <c r="F190" s="8"/>
    </row>
    <row r="191" spans="3:6" x14ac:dyDescent="0.25">
      <c r="C191" s="6"/>
      <c r="D191" s="7"/>
      <c r="E191" s="6"/>
      <c r="F191" s="8"/>
    </row>
    <row r="192" spans="3:6" x14ac:dyDescent="0.25">
      <c r="C192" s="6"/>
      <c r="D192" s="7"/>
      <c r="E192" s="6"/>
      <c r="F192" s="8"/>
    </row>
    <row r="193" spans="3:6" x14ac:dyDescent="0.25">
      <c r="C193" s="6"/>
      <c r="D193" s="7"/>
      <c r="E193" s="6"/>
      <c r="F193" s="8"/>
    </row>
    <row r="194" spans="3:6" x14ac:dyDescent="0.25">
      <c r="C194" s="6"/>
      <c r="D194" s="7"/>
      <c r="E194" s="6"/>
      <c r="F194" s="8"/>
    </row>
    <row r="195" spans="3:6" x14ac:dyDescent="0.25">
      <c r="C195" s="6"/>
      <c r="D195" s="7"/>
      <c r="E195" s="6"/>
      <c r="F195" s="8"/>
    </row>
    <row r="196" spans="3:6" x14ac:dyDescent="0.25">
      <c r="C196" s="6"/>
      <c r="D196" s="7"/>
      <c r="E196" s="6"/>
      <c r="F196" s="8"/>
    </row>
    <row r="197" spans="3:6" x14ac:dyDescent="0.25">
      <c r="C197" s="6"/>
      <c r="D197" s="7"/>
      <c r="E197" s="6"/>
      <c r="F197" s="8"/>
    </row>
    <row r="198" spans="3:6" x14ac:dyDescent="0.25">
      <c r="C198" s="6"/>
      <c r="D198" s="7"/>
      <c r="E198" s="6"/>
      <c r="F198" s="8"/>
    </row>
    <row r="199" spans="3:6" x14ac:dyDescent="0.25">
      <c r="C199" s="6"/>
      <c r="D199" s="7"/>
      <c r="E199" s="6"/>
      <c r="F199" s="8"/>
    </row>
    <row r="200" spans="3:6" x14ac:dyDescent="0.25">
      <c r="C200" s="6"/>
      <c r="D200" s="7"/>
      <c r="E200" s="6"/>
      <c r="F200" s="8"/>
    </row>
    <row r="201" spans="3:6" x14ac:dyDescent="0.25">
      <c r="C201" s="6"/>
      <c r="D201" s="7"/>
      <c r="E201" s="6"/>
      <c r="F201" s="8"/>
    </row>
    <row r="202" spans="3:6" x14ac:dyDescent="0.25">
      <c r="C202" s="6"/>
      <c r="D202" s="7"/>
      <c r="E202" s="6"/>
      <c r="F202" s="8"/>
    </row>
    <row r="203" spans="3:6" x14ac:dyDescent="0.25">
      <c r="C203" s="6"/>
      <c r="D203" s="7"/>
      <c r="E203" s="6"/>
      <c r="F203" s="8"/>
    </row>
    <row r="204" spans="3:6" x14ac:dyDescent="0.25">
      <c r="C204" s="6"/>
      <c r="D204" s="7"/>
      <c r="E204" s="6"/>
      <c r="F204" s="8"/>
    </row>
    <row r="205" spans="3:6" x14ac:dyDescent="0.25">
      <c r="C205" s="6"/>
      <c r="D205" s="7"/>
      <c r="E205" s="6"/>
      <c r="F205" s="8"/>
    </row>
    <row r="206" spans="3:6" x14ac:dyDescent="0.25">
      <c r="C206" s="6"/>
      <c r="D206" s="7"/>
      <c r="E206" s="6"/>
      <c r="F206" s="8"/>
    </row>
    <row r="207" spans="3:6" x14ac:dyDescent="0.25">
      <c r="C207" s="6"/>
      <c r="D207" s="7"/>
      <c r="E207" s="6"/>
      <c r="F207" s="8"/>
    </row>
    <row r="208" spans="3:6" x14ac:dyDescent="0.25">
      <c r="C208" s="6"/>
      <c r="D208" s="7"/>
      <c r="E208" s="6"/>
      <c r="F208" s="8"/>
    </row>
    <row r="209" spans="3:6" x14ac:dyDescent="0.25">
      <c r="C209" s="6"/>
      <c r="D209" s="7"/>
      <c r="E209" s="6"/>
      <c r="F209" s="8"/>
    </row>
    <row r="210" spans="3:6" x14ac:dyDescent="0.25">
      <c r="C210" s="6"/>
      <c r="D210" s="7"/>
      <c r="E210" s="6"/>
      <c r="F210" s="8"/>
    </row>
    <row r="211" spans="3:6" x14ac:dyDescent="0.25">
      <c r="C211" s="6"/>
      <c r="D211" s="7"/>
      <c r="E211" s="6"/>
      <c r="F211" s="8"/>
    </row>
    <row r="212" spans="3:6" x14ac:dyDescent="0.25">
      <c r="C212" s="6"/>
      <c r="D212" s="7"/>
      <c r="E212" s="6"/>
      <c r="F212" s="8"/>
    </row>
    <row r="213" spans="3:6" x14ac:dyDescent="0.25">
      <c r="C213" s="6"/>
      <c r="D213" s="7"/>
      <c r="E213" s="6"/>
      <c r="F213" s="8"/>
    </row>
    <row r="214" spans="3:6" x14ac:dyDescent="0.25">
      <c r="C214" s="6"/>
      <c r="D214" s="7"/>
      <c r="E214" s="6"/>
      <c r="F214" s="8"/>
    </row>
    <row r="215" spans="3:6" x14ac:dyDescent="0.25">
      <c r="C215" s="6"/>
      <c r="D215" s="7"/>
      <c r="E215" s="6"/>
      <c r="F215" s="8"/>
    </row>
    <row r="216" spans="3:6" x14ac:dyDescent="0.25">
      <c r="C216" s="6"/>
      <c r="D216" s="7"/>
      <c r="E216" s="6"/>
      <c r="F216" s="8"/>
    </row>
    <row r="217" spans="3:6" x14ac:dyDescent="0.25">
      <c r="C217" s="6"/>
      <c r="D217" s="7"/>
      <c r="E217" s="6"/>
      <c r="F217" s="8"/>
    </row>
    <row r="218" spans="3:6" x14ac:dyDescent="0.25">
      <c r="C218" s="6"/>
      <c r="D218" s="7"/>
      <c r="E218" s="6"/>
      <c r="F218" s="8"/>
    </row>
    <row r="219" spans="3:6" x14ac:dyDescent="0.25">
      <c r="C219" s="6"/>
      <c r="D219" s="7"/>
      <c r="E219" s="6"/>
      <c r="F219" s="8"/>
    </row>
    <row r="220" spans="3:6" x14ac:dyDescent="0.25">
      <c r="C220" s="6"/>
      <c r="D220" s="7"/>
      <c r="E220" s="6"/>
      <c r="F220" s="8"/>
    </row>
    <row r="221" spans="3:6" x14ac:dyDescent="0.25">
      <c r="C221" s="6"/>
      <c r="D221" s="7"/>
      <c r="E221" s="6"/>
      <c r="F221" s="8"/>
    </row>
    <row r="222" spans="3:6" x14ac:dyDescent="0.25">
      <c r="C222" s="6"/>
      <c r="D222" s="7"/>
      <c r="E222" s="6"/>
      <c r="F222" s="8"/>
    </row>
    <row r="223" spans="3:6" x14ac:dyDescent="0.25">
      <c r="C223" s="6"/>
      <c r="D223" s="7"/>
      <c r="E223" s="6"/>
      <c r="F223" s="8"/>
    </row>
    <row r="224" spans="3:6" x14ac:dyDescent="0.25">
      <c r="C224" s="6"/>
      <c r="D224" s="7"/>
      <c r="E224" s="6"/>
      <c r="F224" s="8"/>
    </row>
    <row r="225" spans="3:6" x14ac:dyDescent="0.25">
      <c r="C225" s="6"/>
      <c r="D225" s="7"/>
      <c r="E225" s="6"/>
      <c r="F225" s="8"/>
    </row>
    <row r="226" spans="3:6" x14ac:dyDescent="0.25">
      <c r="C226" s="6"/>
      <c r="D226" s="7"/>
      <c r="E226" s="6"/>
      <c r="F226" s="8"/>
    </row>
    <row r="227" spans="3:6" x14ac:dyDescent="0.25">
      <c r="C227" s="6"/>
      <c r="D227" s="7"/>
      <c r="E227" s="6"/>
      <c r="F227" s="8"/>
    </row>
    <row r="228" spans="3:6" x14ac:dyDescent="0.25">
      <c r="C228" s="6"/>
      <c r="D228" s="7"/>
      <c r="E228" s="6"/>
      <c r="F228" s="8"/>
    </row>
    <row r="229" spans="3:6" x14ac:dyDescent="0.25">
      <c r="C229" s="6"/>
      <c r="D229" s="7"/>
      <c r="E229" s="6"/>
      <c r="F229" s="8"/>
    </row>
    <row r="230" spans="3:6" x14ac:dyDescent="0.25">
      <c r="C230" s="6"/>
      <c r="D230" s="7"/>
      <c r="E230" s="6"/>
      <c r="F230" s="8"/>
    </row>
    <row r="231" spans="3:6" x14ac:dyDescent="0.25">
      <c r="C231" s="6"/>
      <c r="D231" s="7"/>
      <c r="E231" s="6"/>
      <c r="F231" s="8"/>
    </row>
    <row r="232" spans="3:6" x14ac:dyDescent="0.25">
      <c r="C232" s="6"/>
      <c r="D232" s="7"/>
      <c r="E232" s="6"/>
      <c r="F232" s="8"/>
    </row>
    <row r="233" spans="3:6" x14ac:dyDescent="0.25">
      <c r="C233" s="6"/>
      <c r="D233" s="7"/>
      <c r="E233" s="6"/>
      <c r="F233" s="8"/>
    </row>
    <row r="234" spans="3:6" x14ac:dyDescent="0.25">
      <c r="C234" s="6"/>
      <c r="D234" s="7"/>
      <c r="E234" s="6"/>
      <c r="F234" s="8"/>
    </row>
    <row r="235" spans="3:6" x14ac:dyDescent="0.25">
      <c r="C235" s="6"/>
      <c r="D235" s="7"/>
      <c r="E235" s="6"/>
      <c r="F235" s="8"/>
    </row>
    <row r="236" spans="3:6" x14ac:dyDescent="0.25">
      <c r="C236" s="6"/>
      <c r="D236" s="7"/>
      <c r="E236" s="6"/>
      <c r="F236" s="8"/>
    </row>
    <row r="237" spans="3:6" x14ac:dyDescent="0.25">
      <c r="C237" s="6"/>
      <c r="D237" s="7"/>
      <c r="E237" s="6"/>
      <c r="F237" s="8"/>
    </row>
    <row r="238" spans="3:6" x14ac:dyDescent="0.25">
      <c r="C238" s="6"/>
      <c r="D238" s="7"/>
      <c r="E238" s="6"/>
      <c r="F238" s="8"/>
    </row>
    <row r="239" spans="3:6" x14ac:dyDescent="0.25">
      <c r="C239" s="6"/>
      <c r="D239" s="7"/>
      <c r="E239" s="6"/>
      <c r="F239" s="8"/>
    </row>
    <row r="240" spans="3:6" x14ac:dyDescent="0.25">
      <c r="C240" s="6"/>
      <c r="D240" s="7"/>
      <c r="E240" s="6"/>
      <c r="F240" s="8"/>
    </row>
    <row r="241" spans="3:6" x14ac:dyDescent="0.25">
      <c r="C241" s="6"/>
      <c r="D241" s="7"/>
      <c r="E241" s="6"/>
      <c r="F241" s="8"/>
    </row>
    <row r="242" spans="3:6" x14ac:dyDescent="0.25">
      <c r="C242" s="6"/>
      <c r="D242" s="7"/>
      <c r="E242" s="6"/>
      <c r="F242" s="8"/>
    </row>
    <row r="243" spans="3:6" x14ac:dyDescent="0.25">
      <c r="C243" s="6"/>
      <c r="D243" s="7"/>
      <c r="E243" s="6"/>
      <c r="F243" s="8"/>
    </row>
    <row r="244" spans="3:6" x14ac:dyDescent="0.25">
      <c r="C244" s="6"/>
      <c r="D244" s="7"/>
      <c r="E244" s="6"/>
      <c r="F244" s="8"/>
    </row>
    <row r="245" spans="3:6" x14ac:dyDescent="0.25">
      <c r="C245" s="6"/>
      <c r="D245" s="7"/>
      <c r="E245" s="6"/>
      <c r="F245" s="8"/>
    </row>
    <row r="246" spans="3:6" x14ac:dyDescent="0.25">
      <c r="C246" s="6"/>
      <c r="D246" s="7"/>
      <c r="E246" s="6"/>
      <c r="F246" s="8"/>
    </row>
    <row r="247" spans="3:6" x14ac:dyDescent="0.25">
      <c r="C247" s="6"/>
      <c r="D247" s="7"/>
      <c r="E247" s="6"/>
      <c r="F247" s="8"/>
    </row>
    <row r="248" spans="3:6" x14ac:dyDescent="0.25">
      <c r="C248" s="6"/>
      <c r="D248" s="7"/>
      <c r="E248" s="6"/>
      <c r="F248" s="8"/>
    </row>
    <row r="249" spans="3:6" x14ac:dyDescent="0.25">
      <c r="C249" s="6"/>
      <c r="D249" s="7"/>
      <c r="E249" s="6"/>
      <c r="F249" s="8"/>
    </row>
    <row r="250" spans="3:6" x14ac:dyDescent="0.25">
      <c r="C250" s="6"/>
      <c r="D250" s="7"/>
      <c r="E250" s="6"/>
      <c r="F250" s="8"/>
    </row>
    <row r="251" spans="3:6" x14ac:dyDescent="0.25">
      <c r="C251" s="6"/>
      <c r="D251" s="7"/>
      <c r="E251" s="6"/>
      <c r="F251" s="8"/>
    </row>
    <row r="252" spans="3:6" x14ac:dyDescent="0.25">
      <c r="C252" s="6"/>
      <c r="D252" s="7"/>
      <c r="E252" s="6"/>
      <c r="F252" s="8"/>
    </row>
    <row r="253" spans="3:6" x14ac:dyDescent="0.25">
      <c r="C253" s="6"/>
      <c r="D253" s="7"/>
      <c r="E253" s="6"/>
      <c r="F253" s="8"/>
    </row>
    <row r="254" spans="3:6" x14ac:dyDescent="0.25">
      <c r="C254" s="6"/>
      <c r="D254" s="7"/>
      <c r="E254" s="6"/>
      <c r="F254" s="8"/>
    </row>
    <row r="255" spans="3:6" x14ac:dyDescent="0.25">
      <c r="C255" s="6"/>
      <c r="D255" s="7"/>
      <c r="E255" s="6"/>
      <c r="F255" s="8"/>
    </row>
    <row r="256" spans="3:6" x14ac:dyDescent="0.25">
      <c r="C256" s="6"/>
      <c r="D256" s="7"/>
      <c r="E256" s="6"/>
      <c r="F256" s="8"/>
    </row>
    <row r="257" spans="3:6" x14ac:dyDescent="0.25">
      <c r="C257" s="6"/>
      <c r="D257" s="7"/>
      <c r="E257" s="6"/>
      <c r="F257" s="8"/>
    </row>
    <row r="258" spans="3:6" x14ac:dyDescent="0.25">
      <c r="C258" s="6"/>
      <c r="D258" s="7"/>
      <c r="E258" s="6"/>
      <c r="F258" s="8"/>
    </row>
    <row r="259" spans="3:6" x14ac:dyDescent="0.25">
      <c r="C259" s="6"/>
      <c r="D259" s="7"/>
      <c r="E259" s="6"/>
      <c r="F259" s="8"/>
    </row>
    <row r="260" spans="3:6" x14ac:dyDescent="0.25">
      <c r="C260" s="6"/>
      <c r="D260" s="7"/>
      <c r="E260" s="6"/>
      <c r="F260" s="8"/>
    </row>
    <row r="261" spans="3:6" x14ac:dyDescent="0.25">
      <c r="C261" s="6"/>
      <c r="D261" s="7"/>
      <c r="E261" s="6"/>
      <c r="F261" s="8"/>
    </row>
    <row r="262" spans="3:6" x14ac:dyDescent="0.25">
      <c r="C262" s="6"/>
      <c r="D262" s="7"/>
      <c r="E262" s="6"/>
      <c r="F262" s="8"/>
    </row>
    <row r="263" spans="3:6" x14ac:dyDescent="0.25">
      <c r="C263" s="6"/>
      <c r="D263" s="7"/>
      <c r="E263" s="6"/>
      <c r="F263" s="8"/>
    </row>
    <row r="264" spans="3:6" x14ac:dyDescent="0.25">
      <c r="C264" s="6"/>
      <c r="D264" s="7"/>
      <c r="E264" s="6"/>
      <c r="F264" s="8"/>
    </row>
    <row r="265" spans="3:6" x14ac:dyDescent="0.25">
      <c r="C265" s="6"/>
      <c r="D265" s="7"/>
      <c r="E265" s="6"/>
      <c r="F265" s="8"/>
    </row>
    <row r="266" spans="3:6" x14ac:dyDescent="0.25">
      <c r="C266" s="6"/>
      <c r="D266" s="7"/>
      <c r="E266" s="6"/>
      <c r="F266" s="8"/>
    </row>
    <row r="267" spans="3:6" x14ac:dyDescent="0.25">
      <c r="C267" s="6"/>
      <c r="D267" s="7"/>
      <c r="E267" s="6"/>
      <c r="F267" s="8"/>
    </row>
    <row r="268" spans="3:6" x14ac:dyDescent="0.25">
      <c r="C268" s="6"/>
      <c r="D268" s="7"/>
      <c r="E268" s="6"/>
      <c r="F268" s="8"/>
    </row>
    <row r="269" spans="3:6" x14ac:dyDescent="0.25">
      <c r="C269" s="6"/>
      <c r="D269" s="7"/>
      <c r="E269" s="6"/>
      <c r="F269" s="8"/>
    </row>
    <row r="270" spans="3:6" x14ac:dyDescent="0.25">
      <c r="C270" s="6"/>
      <c r="D270" s="7"/>
      <c r="E270" s="6"/>
      <c r="F270" s="8"/>
    </row>
    <row r="271" spans="3:6" x14ac:dyDescent="0.25">
      <c r="C271" s="6"/>
      <c r="D271" s="7"/>
      <c r="E271" s="6"/>
      <c r="F271" s="8"/>
    </row>
    <row r="272" spans="3:6" x14ac:dyDescent="0.25">
      <c r="C272" s="6"/>
      <c r="D272" s="7"/>
      <c r="E272" s="6"/>
      <c r="F272" s="8"/>
    </row>
    <row r="273" spans="3:6" x14ac:dyDescent="0.25">
      <c r="C273" s="6"/>
      <c r="D273" s="7"/>
      <c r="E273" s="6"/>
      <c r="F273" s="8"/>
    </row>
    <row r="274" spans="3:6" x14ac:dyDescent="0.25">
      <c r="C274" s="6"/>
      <c r="D274" s="7"/>
      <c r="E274" s="6"/>
      <c r="F274" s="8"/>
    </row>
    <row r="275" spans="3:6" x14ac:dyDescent="0.25">
      <c r="C275" s="6"/>
      <c r="D275" s="7"/>
      <c r="E275" s="6"/>
      <c r="F275" s="8"/>
    </row>
    <row r="276" spans="3:6" x14ac:dyDescent="0.25">
      <c r="C276" s="6"/>
      <c r="D276" s="7"/>
      <c r="E276" s="6"/>
      <c r="F276" s="8"/>
    </row>
    <row r="277" spans="3:6" x14ac:dyDescent="0.25">
      <c r="C277" s="6"/>
      <c r="D277" s="7"/>
      <c r="E277" s="6"/>
      <c r="F277" s="8"/>
    </row>
    <row r="278" spans="3:6" x14ac:dyDescent="0.25">
      <c r="C278" s="6"/>
      <c r="D278" s="7"/>
      <c r="E278" s="6"/>
      <c r="F278" s="8"/>
    </row>
    <row r="279" spans="3:6" x14ac:dyDescent="0.25">
      <c r="C279" s="6"/>
      <c r="D279" s="7"/>
      <c r="E279" s="6"/>
      <c r="F279" s="8"/>
    </row>
    <row r="280" spans="3:6" x14ac:dyDescent="0.25">
      <c r="C280" s="6"/>
      <c r="D280" s="7"/>
      <c r="E280" s="6"/>
      <c r="F280" s="8"/>
    </row>
    <row r="281" spans="3:6" x14ac:dyDescent="0.25">
      <c r="C281" s="6"/>
      <c r="D281" s="7"/>
      <c r="E281" s="6"/>
      <c r="F281" s="8"/>
    </row>
    <row r="282" spans="3:6" x14ac:dyDescent="0.25">
      <c r="C282" s="6"/>
      <c r="D282" s="7"/>
      <c r="E282" s="6"/>
      <c r="F282" s="8"/>
    </row>
    <row r="283" spans="3:6" x14ac:dyDescent="0.25">
      <c r="C283" s="6"/>
      <c r="D283" s="7"/>
      <c r="E283" s="6"/>
      <c r="F283" s="8"/>
    </row>
    <row r="284" spans="3:6" x14ac:dyDescent="0.25">
      <c r="C284" s="6"/>
      <c r="D284" s="7"/>
      <c r="E284" s="6"/>
      <c r="F284" s="8"/>
    </row>
    <row r="285" spans="3:6" x14ac:dyDescent="0.25">
      <c r="C285" s="6"/>
      <c r="D285" s="7"/>
      <c r="E285" s="6"/>
      <c r="F285" s="8"/>
    </row>
    <row r="286" spans="3:6" x14ac:dyDescent="0.25">
      <c r="C286" s="6"/>
      <c r="D286" s="7"/>
      <c r="E286" s="6"/>
      <c r="F286" s="8"/>
    </row>
    <row r="287" spans="3:6" x14ac:dyDescent="0.25">
      <c r="C287" s="6"/>
      <c r="D287" s="7"/>
      <c r="E287" s="6"/>
      <c r="F287" s="8"/>
    </row>
    <row r="288" spans="3:6" x14ac:dyDescent="0.25">
      <c r="C288" s="6"/>
      <c r="D288" s="7"/>
      <c r="E288" s="6"/>
      <c r="F288" s="8"/>
    </row>
    <row r="289" spans="3:6" x14ac:dyDescent="0.25">
      <c r="C289" s="6"/>
      <c r="D289" s="7"/>
      <c r="E289" s="6"/>
      <c r="F289" s="8"/>
    </row>
    <row r="290" spans="3:6" x14ac:dyDescent="0.25">
      <c r="C290" s="6"/>
      <c r="D290" s="7"/>
      <c r="E290" s="6"/>
      <c r="F290" s="8"/>
    </row>
    <row r="291" spans="3:6" x14ac:dyDescent="0.25">
      <c r="C291" s="6"/>
      <c r="D291" s="7"/>
      <c r="E291" s="6"/>
      <c r="F291" s="8"/>
    </row>
    <row r="292" spans="3:6" x14ac:dyDescent="0.25">
      <c r="C292" s="6"/>
      <c r="D292" s="7"/>
      <c r="E292" s="6"/>
      <c r="F292" s="8"/>
    </row>
    <row r="293" spans="3:6" x14ac:dyDescent="0.25">
      <c r="C293" s="6"/>
      <c r="D293" s="7"/>
      <c r="E293" s="6"/>
      <c r="F293" s="8"/>
    </row>
    <row r="294" spans="3:6" x14ac:dyDescent="0.25">
      <c r="C294" s="6"/>
      <c r="D294" s="7"/>
      <c r="E294" s="6"/>
      <c r="F294" s="8"/>
    </row>
    <row r="295" spans="3:6" x14ac:dyDescent="0.25">
      <c r="C295" s="6"/>
      <c r="D295" s="7"/>
      <c r="E295" s="6"/>
      <c r="F295" s="8"/>
    </row>
    <row r="296" spans="3:6" x14ac:dyDescent="0.25">
      <c r="C296" s="6"/>
      <c r="D296" s="7"/>
      <c r="E296" s="6"/>
      <c r="F296" s="8"/>
    </row>
    <row r="297" spans="3:6" x14ac:dyDescent="0.25">
      <c r="C297" s="6"/>
      <c r="D297" s="7"/>
      <c r="E297" s="6"/>
      <c r="F297" s="8"/>
    </row>
    <row r="298" spans="3:6" x14ac:dyDescent="0.25">
      <c r="C298" s="6"/>
      <c r="D298" s="7"/>
      <c r="E298" s="6"/>
      <c r="F298" s="8"/>
    </row>
    <row r="299" spans="3:6" x14ac:dyDescent="0.25">
      <c r="C299" s="6"/>
      <c r="D299" s="7"/>
      <c r="E299" s="6"/>
      <c r="F299" s="8"/>
    </row>
    <row r="300" spans="3:6" x14ac:dyDescent="0.25">
      <c r="C300" s="6"/>
      <c r="D300" s="7"/>
      <c r="E300" s="6"/>
      <c r="F300" s="8"/>
    </row>
    <row r="301" spans="3:6" x14ac:dyDescent="0.25">
      <c r="C301" s="6"/>
      <c r="D301" s="7"/>
      <c r="E301" s="6"/>
      <c r="F301" s="8"/>
    </row>
    <row r="302" spans="3:6" x14ac:dyDescent="0.25">
      <c r="C302" s="6"/>
      <c r="D302" s="7"/>
      <c r="E302" s="6"/>
      <c r="F302" s="8"/>
    </row>
    <row r="303" spans="3:6" x14ac:dyDescent="0.25">
      <c r="C303" s="6"/>
      <c r="D303" s="7"/>
      <c r="E303" s="6"/>
      <c r="F303" s="8"/>
    </row>
    <row r="304" spans="3:6" x14ac:dyDescent="0.25">
      <c r="C304" s="6"/>
      <c r="D304" s="7"/>
      <c r="E304" s="6"/>
      <c r="F304" s="8"/>
    </row>
    <row r="305" spans="3:6" x14ac:dyDescent="0.25">
      <c r="C305" s="6"/>
      <c r="D305" s="7"/>
      <c r="E305" s="6"/>
      <c r="F305" s="8"/>
    </row>
    <row r="306" spans="3:6" x14ac:dyDescent="0.25">
      <c r="C306" s="6"/>
      <c r="D306" s="7"/>
      <c r="E306" s="6"/>
      <c r="F306" s="8"/>
    </row>
    <row r="307" spans="3:6" x14ac:dyDescent="0.25">
      <c r="C307" s="6"/>
      <c r="D307" s="7"/>
      <c r="E307" s="6"/>
      <c r="F307" s="8"/>
    </row>
    <row r="308" spans="3:6" x14ac:dyDescent="0.25">
      <c r="C308" s="6"/>
      <c r="D308" s="7"/>
      <c r="E308" s="6"/>
      <c r="F308" s="8"/>
    </row>
    <row r="309" spans="3:6" x14ac:dyDescent="0.25">
      <c r="C309" s="6"/>
      <c r="D309" s="7"/>
      <c r="E309" s="6"/>
      <c r="F309" s="8"/>
    </row>
    <row r="310" spans="3:6" x14ac:dyDescent="0.25">
      <c r="C310" s="6"/>
      <c r="D310" s="7"/>
      <c r="E310" s="6"/>
      <c r="F310" s="8"/>
    </row>
    <row r="311" spans="3:6" x14ac:dyDescent="0.25">
      <c r="C311" s="6"/>
      <c r="D311" s="7"/>
      <c r="E311" s="6"/>
      <c r="F311" s="8"/>
    </row>
    <row r="312" spans="3:6" x14ac:dyDescent="0.25">
      <c r="C312" s="6"/>
      <c r="D312" s="7"/>
      <c r="E312" s="6"/>
      <c r="F312" s="8"/>
    </row>
    <row r="313" spans="3:6" x14ac:dyDescent="0.25">
      <c r="C313" s="6"/>
      <c r="D313" s="7"/>
      <c r="E313" s="6"/>
      <c r="F313" s="8"/>
    </row>
    <row r="314" spans="3:6" x14ac:dyDescent="0.25">
      <c r="C314" s="6"/>
      <c r="D314" s="7"/>
      <c r="E314" s="6"/>
      <c r="F314" s="8"/>
    </row>
    <row r="315" spans="3:6" x14ac:dyDescent="0.25">
      <c r="C315" s="6"/>
      <c r="D315" s="7"/>
      <c r="E315" s="6"/>
      <c r="F315" s="8"/>
    </row>
    <row r="316" spans="3:6" x14ac:dyDescent="0.25">
      <c r="C316" s="6"/>
      <c r="D316" s="7"/>
      <c r="E316" s="6"/>
      <c r="F316" s="8"/>
    </row>
    <row r="317" spans="3:6" x14ac:dyDescent="0.25">
      <c r="C317" s="6"/>
      <c r="D317" s="7"/>
      <c r="E317" s="6"/>
      <c r="F317" s="8"/>
    </row>
    <row r="318" spans="3:6" x14ac:dyDescent="0.25">
      <c r="C318" s="6"/>
      <c r="D318" s="7"/>
      <c r="E318" s="6"/>
      <c r="F318" s="8"/>
    </row>
    <row r="319" spans="3:6" x14ac:dyDescent="0.25">
      <c r="C319" s="6"/>
      <c r="D319" s="7"/>
      <c r="E319" s="6"/>
      <c r="F319" s="8"/>
    </row>
    <row r="320" spans="3:6" x14ac:dyDescent="0.25">
      <c r="C320" s="6"/>
      <c r="D320" s="7"/>
      <c r="E320" s="6"/>
      <c r="F320" s="8"/>
    </row>
    <row r="321" spans="3:6" x14ac:dyDescent="0.25">
      <c r="C321" s="6"/>
      <c r="D321" s="7"/>
      <c r="E321" s="6"/>
      <c r="F321" s="8"/>
    </row>
    <row r="322" spans="3:6" x14ac:dyDescent="0.25">
      <c r="C322" s="6"/>
      <c r="D322" s="7"/>
      <c r="E322" s="6"/>
      <c r="F322" s="8"/>
    </row>
    <row r="323" spans="3:6" x14ac:dyDescent="0.25">
      <c r="C323" s="6"/>
      <c r="D323" s="7"/>
      <c r="E323" s="6"/>
      <c r="F323" s="8"/>
    </row>
    <row r="324" spans="3:6" x14ac:dyDescent="0.25">
      <c r="C324" s="6"/>
      <c r="D324" s="7"/>
      <c r="E324" s="6"/>
      <c r="F324" s="8"/>
    </row>
    <row r="325" spans="3:6" x14ac:dyDescent="0.25">
      <c r="C325" s="6"/>
      <c r="D325" s="7"/>
      <c r="E325" s="6"/>
      <c r="F325" s="8"/>
    </row>
    <row r="326" spans="3:6" x14ac:dyDescent="0.25">
      <c r="C326" s="6"/>
      <c r="D326" s="7"/>
      <c r="E326" s="6"/>
      <c r="F326" s="8"/>
    </row>
    <row r="327" spans="3:6" x14ac:dyDescent="0.25">
      <c r="C327" s="6"/>
      <c r="D327" s="7"/>
      <c r="E327" s="6"/>
      <c r="F327" s="8"/>
    </row>
    <row r="328" spans="3:6" x14ac:dyDescent="0.25">
      <c r="C328" s="6"/>
      <c r="D328" s="7"/>
      <c r="E328" s="6"/>
      <c r="F328" s="8"/>
    </row>
    <row r="329" spans="3:6" x14ac:dyDescent="0.25">
      <c r="C329" s="6"/>
      <c r="D329" s="7"/>
      <c r="E329" s="6"/>
      <c r="F329" s="8"/>
    </row>
    <row r="330" spans="3:6" x14ac:dyDescent="0.25">
      <c r="C330" s="6"/>
      <c r="D330" s="7"/>
      <c r="E330" s="6"/>
      <c r="F330" s="8"/>
    </row>
    <row r="331" spans="3:6" x14ac:dyDescent="0.25">
      <c r="C331" s="6"/>
      <c r="D331" s="7"/>
      <c r="E331" s="6"/>
      <c r="F331" s="8"/>
    </row>
    <row r="332" spans="3:6" x14ac:dyDescent="0.25">
      <c r="C332" s="6"/>
      <c r="D332" s="7"/>
      <c r="E332" s="6"/>
      <c r="F332" s="8"/>
    </row>
    <row r="333" spans="3:6" x14ac:dyDescent="0.25">
      <c r="C333" s="6"/>
      <c r="D333" s="7"/>
      <c r="E333" s="6"/>
      <c r="F333" s="8"/>
    </row>
    <row r="334" spans="3:6" x14ac:dyDescent="0.25">
      <c r="C334" s="6"/>
      <c r="D334" s="7"/>
      <c r="E334" s="6"/>
      <c r="F334" s="8"/>
    </row>
    <row r="335" spans="3:6" x14ac:dyDescent="0.25">
      <c r="C335" s="6"/>
      <c r="D335" s="7"/>
      <c r="E335" s="6"/>
      <c r="F335" s="8"/>
    </row>
    <row r="336" spans="3:6" x14ac:dyDescent="0.25">
      <c r="C336" s="6"/>
      <c r="D336" s="7"/>
      <c r="E336" s="6"/>
      <c r="F336" s="8"/>
    </row>
    <row r="337" spans="3:6" x14ac:dyDescent="0.25">
      <c r="C337" s="6"/>
      <c r="D337" s="7"/>
      <c r="E337" s="6"/>
      <c r="F337" s="8"/>
    </row>
    <row r="338" spans="3:6" x14ac:dyDescent="0.25">
      <c r="C338" s="6"/>
      <c r="D338" s="7"/>
      <c r="E338" s="6"/>
      <c r="F338" s="8"/>
    </row>
    <row r="339" spans="3:6" x14ac:dyDescent="0.25">
      <c r="C339" s="6"/>
      <c r="D339" s="7"/>
      <c r="E339" s="6"/>
      <c r="F339" s="8"/>
    </row>
    <row r="340" spans="3:6" x14ac:dyDescent="0.25">
      <c r="C340" s="6"/>
      <c r="D340" s="7"/>
      <c r="E340" s="6"/>
      <c r="F340" s="8"/>
    </row>
    <row r="341" spans="3:6" x14ac:dyDescent="0.25">
      <c r="C341" s="6"/>
      <c r="D341" s="7"/>
      <c r="E341" s="6"/>
      <c r="F341" s="8"/>
    </row>
    <row r="342" spans="3:6" x14ac:dyDescent="0.25">
      <c r="C342" s="6"/>
      <c r="D342" s="7"/>
      <c r="E342" s="6"/>
      <c r="F342" s="8"/>
    </row>
    <row r="343" spans="3:6" x14ac:dyDescent="0.25">
      <c r="C343" s="6"/>
      <c r="D343" s="7"/>
      <c r="E343" s="6"/>
      <c r="F343" s="8"/>
    </row>
    <row r="344" spans="3:6" x14ac:dyDescent="0.25">
      <c r="C344" s="6"/>
      <c r="D344" s="7"/>
      <c r="E344" s="6"/>
      <c r="F344" s="8"/>
    </row>
    <row r="345" spans="3:6" x14ac:dyDescent="0.25">
      <c r="C345" s="6"/>
      <c r="D345" s="7"/>
      <c r="E345" s="6"/>
      <c r="F345" s="8"/>
    </row>
    <row r="346" spans="3:6" x14ac:dyDescent="0.25">
      <c r="C346" s="6"/>
      <c r="D346" s="7"/>
      <c r="E346" s="6"/>
      <c r="F346" s="8"/>
    </row>
    <row r="347" spans="3:6" x14ac:dyDescent="0.25">
      <c r="C347" s="6"/>
      <c r="D347" s="7"/>
      <c r="E347" s="6"/>
      <c r="F347" s="8"/>
    </row>
    <row r="348" spans="3:6" x14ac:dyDescent="0.25">
      <c r="C348" s="6"/>
      <c r="D348" s="7"/>
      <c r="E348" s="6"/>
      <c r="F348" s="8"/>
    </row>
    <row r="349" spans="3:6" x14ac:dyDescent="0.25">
      <c r="C349" s="6"/>
      <c r="D349" s="7"/>
      <c r="E349" s="6"/>
      <c r="F349" s="8"/>
    </row>
    <row r="350" spans="3:6" x14ac:dyDescent="0.25">
      <c r="C350" s="6"/>
      <c r="D350" s="7"/>
      <c r="E350" s="6"/>
      <c r="F350" s="8"/>
    </row>
    <row r="351" spans="3:6" x14ac:dyDescent="0.25">
      <c r="C351" s="6"/>
      <c r="D351" s="7"/>
      <c r="E351" s="6"/>
      <c r="F351" s="8"/>
    </row>
    <row r="352" spans="3:6" x14ac:dyDescent="0.25">
      <c r="C352" s="6"/>
      <c r="D352" s="7"/>
      <c r="E352" s="6"/>
      <c r="F352" s="8"/>
    </row>
    <row r="353" spans="3:6" x14ac:dyDescent="0.25">
      <c r="C353" s="6"/>
      <c r="D353" s="7"/>
      <c r="E353" s="6"/>
      <c r="F353" s="8"/>
    </row>
    <row r="354" spans="3:6" x14ac:dyDescent="0.25">
      <c r="C354" s="6"/>
      <c r="D354" s="7"/>
      <c r="E354" s="6"/>
      <c r="F354" s="8"/>
    </row>
    <row r="355" spans="3:6" x14ac:dyDescent="0.25">
      <c r="C355" s="6"/>
      <c r="D355" s="7"/>
      <c r="E355" s="6"/>
      <c r="F355" s="8"/>
    </row>
    <row r="356" spans="3:6" x14ac:dyDescent="0.25">
      <c r="C356" s="6"/>
      <c r="D356" s="7"/>
      <c r="E356" s="6"/>
      <c r="F356" s="8"/>
    </row>
    <row r="357" spans="3:6" x14ac:dyDescent="0.25">
      <c r="C357" s="6"/>
      <c r="D357" s="7"/>
      <c r="E357" s="6"/>
      <c r="F357" s="8"/>
    </row>
    <row r="358" spans="3:6" x14ac:dyDescent="0.25">
      <c r="C358" s="6"/>
      <c r="D358" s="7"/>
      <c r="E358" s="6"/>
      <c r="F358" s="8"/>
    </row>
    <row r="359" spans="3:6" x14ac:dyDescent="0.25">
      <c r="C359" s="6"/>
      <c r="D359" s="7"/>
      <c r="E359" s="6"/>
      <c r="F359" s="8"/>
    </row>
    <row r="360" spans="3:6" x14ac:dyDescent="0.25">
      <c r="C360" s="6"/>
      <c r="D360" s="7"/>
      <c r="E360" s="6"/>
      <c r="F360" s="8"/>
    </row>
    <row r="361" spans="3:6" x14ac:dyDescent="0.25">
      <c r="C361" s="6"/>
      <c r="D361" s="7"/>
      <c r="E361" s="6"/>
      <c r="F361" s="8"/>
    </row>
    <row r="362" spans="3:6" x14ac:dyDescent="0.25">
      <c r="C362" s="6"/>
      <c r="D362" s="7"/>
      <c r="E362" s="6"/>
      <c r="F362" s="8"/>
    </row>
    <row r="363" spans="3:6" x14ac:dyDescent="0.25">
      <c r="C363" s="6"/>
      <c r="D363" s="7"/>
      <c r="E363" s="6"/>
      <c r="F363" s="8"/>
    </row>
    <row r="364" spans="3:6" x14ac:dyDescent="0.25">
      <c r="C364" s="6"/>
      <c r="D364" s="7"/>
      <c r="E364" s="6"/>
      <c r="F364" s="8"/>
    </row>
    <row r="365" spans="3:6" x14ac:dyDescent="0.25">
      <c r="C365" s="6"/>
      <c r="D365" s="7"/>
      <c r="E365" s="6"/>
      <c r="F365" s="8"/>
    </row>
    <row r="366" spans="3:6" x14ac:dyDescent="0.25">
      <c r="C366" s="6"/>
      <c r="D366" s="7"/>
      <c r="E366" s="6"/>
      <c r="F366" s="8"/>
    </row>
    <row r="367" spans="3:6" x14ac:dyDescent="0.25">
      <c r="C367" s="6"/>
      <c r="D367" s="7"/>
      <c r="E367" s="6"/>
      <c r="F367" s="8"/>
    </row>
    <row r="368" spans="3:6" x14ac:dyDescent="0.25">
      <c r="C368" s="6"/>
      <c r="D368" s="7"/>
      <c r="E368" s="6"/>
      <c r="F368" s="8"/>
    </row>
    <row r="369" spans="3:6" x14ac:dyDescent="0.25">
      <c r="C369" s="6"/>
      <c r="D369" s="7"/>
      <c r="E369" s="6"/>
      <c r="F369" s="8"/>
    </row>
    <row r="370" spans="3:6" x14ac:dyDescent="0.25">
      <c r="C370" s="6"/>
      <c r="D370" s="7"/>
      <c r="E370" s="6"/>
      <c r="F370" s="8"/>
    </row>
    <row r="371" spans="3:6" x14ac:dyDescent="0.25">
      <c r="C371" s="6"/>
      <c r="D371" s="7"/>
      <c r="E371" s="6"/>
      <c r="F371" s="8"/>
    </row>
    <row r="372" spans="3:6" x14ac:dyDescent="0.25">
      <c r="C372" s="6"/>
      <c r="D372" s="7"/>
      <c r="E372" s="6"/>
      <c r="F372" s="8"/>
    </row>
    <row r="373" spans="3:6" x14ac:dyDescent="0.25">
      <c r="C373" s="6"/>
      <c r="D373" s="7"/>
      <c r="E373" s="6"/>
      <c r="F373" s="8"/>
    </row>
    <row r="374" spans="3:6" x14ac:dyDescent="0.25">
      <c r="C374" s="6"/>
      <c r="D374" s="7"/>
      <c r="E374" s="6"/>
      <c r="F374" s="8"/>
    </row>
    <row r="375" spans="3:6" x14ac:dyDescent="0.25">
      <c r="C375" s="6"/>
      <c r="D375" s="7"/>
      <c r="E375" s="6"/>
      <c r="F375" s="8"/>
    </row>
    <row r="376" spans="3:6" x14ac:dyDescent="0.25">
      <c r="C376" s="6"/>
      <c r="D376" s="7"/>
      <c r="E376" s="6"/>
      <c r="F376" s="8"/>
    </row>
    <row r="377" spans="3:6" x14ac:dyDescent="0.25">
      <c r="C377" s="6"/>
      <c r="D377" s="7"/>
      <c r="E377" s="6"/>
      <c r="F377" s="8"/>
    </row>
    <row r="378" spans="3:6" x14ac:dyDescent="0.25">
      <c r="C378" s="6"/>
      <c r="D378" s="7"/>
      <c r="E378" s="6"/>
      <c r="F378" s="8"/>
    </row>
    <row r="379" spans="3:6" x14ac:dyDescent="0.25">
      <c r="C379" s="6"/>
      <c r="D379" s="7"/>
      <c r="E379" s="6"/>
      <c r="F379" s="8"/>
    </row>
    <row r="380" spans="3:6" x14ac:dyDescent="0.25">
      <c r="C380" s="6"/>
      <c r="D380" s="7"/>
      <c r="E380" s="6"/>
      <c r="F380" s="8"/>
    </row>
    <row r="381" spans="3:6" x14ac:dyDescent="0.25">
      <c r="C381" s="6"/>
      <c r="D381" s="7"/>
      <c r="E381" s="6"/>
      <c r="F381" s="8"/>
    </row>
    <row r="382" spans="3:6" x14ac:dyDescent="0.25">
      <c r="C382" s="6"/>
      <c r="D382" s="7"/>
      <c r="E382" s="6"/>
      <c r="F382" s="8"/>
    </row>
    <row r="383" spans="3:6" x14ac:dyDescent="0.25">
      <c r="C383" s="6"/>
      <c r="D383" s="7"/>
      <c r="E383" s="6"/>
      <c r="F383" s="8"/>
    </row>
    <row r="384" spans="3:6" x14ac:dyDescent="0.25">
      <c r="C384" s="6"/>
      <c r="D384" s="7"/>
      <c r="E384" s="6"/>
      <c r="F384" s="8"/>
    </row>
    <row r="385" spans="3:6" x14ac:dyDescent="0.25">
      <c r="C385" s="6"/>
      <c r="D385" s="7"/>
      <c r="E385" s="6"/>
      <c r="F385" s="8"/>
    </row>
    <row r="386" spans="3:6" x14ac:dyDescent="0.25">
      <c r="C386" s="6"/>
      <c r="D386" s="7"/>
      <c r="E386" s="6"/>
      <c r="F386" s="8"/>
    </row>
    <row r="387" spans="3:6" x14ac:dyDescent="0.25">
      <c r="C387" s="6"/>
      <c r="D387" s="7"/>
      <c r="E387" s="6"/>
      <c r="F387" s="8"/>
    </row>
    <row r="388" spans="3:6" x14ac:dyDescent="0.25">
      <c r="C388" s="6"/>
      <c r="D388" s="7"/>
      <c r="E388" s="6"/>
      <c r="F388" s="8"/>
    </row>
    <row r="389" spans="3:6" x14ac:dyDescent="0.25">
      <c r="C389" s="6"/>
      <c r="D389" s="7"/>
      <c r="E389" s="6"/>
      <c r="F389" s="8"/>
    </row>
    <row r="390" spans="3:6" x14ac:dyDescent="0.25">
      <c r="C390" s="6"/>
      <c r="D390" s="7"/>
      <c r="E390" s="6"/>
      <c r="F390" s="8"/>
    </row>
    <row r="391" spans="3:6" x14ac:dyDescent="0.25">
      <c r="C391" s="6"/>
      <c r="D391" s="7"/>
      <c r="E391" s="6"/>
      <c r="F391" s="8"/>
    </row>
    <row r="392" spans="3:6" x14ac:dyDescent="0.25">
      <c r="C392" s="6"/>
      <c r="D392" s="7"/>
      <c r="E392" s="6"/>
      <c r="F392" s="8"/>
    </row>
    <row r="393" spans="3:6" x14ac:dyDescent="0.25">
      <c r="C393" s="6"/>
      <c r="D393" s="7"/>
      <c r="E393" s="6"/>
      <c r="F393" s="8"/>
    </row>
    <row r="394" spans="3:6" x14ac:dyDescent="0.25">
      <c r="C394" s="6"/>
      <c r="D394" s="7"/>
      <c r="E394" s="6"/>
      <c r="F394" s="8"/>
    </row>
    <row r="395" spans="3:6" x14ac:dyDescent="0.25">
      <c r="C395" s="6"/>
      <c r="D395" s="7"/>
      <c r="E395" s="6"/>
      <c r="F395" s="8"/>
    </row>
    <row r="396" spans="3:6" x14ac:dyDescent="0.25">
      <c r="C396" s="6"/>
      <c r="D396" s="7"/>
      <c r="E396" s="6"/>
      <c r="F396" s="8"/>
    </row>
    <row r="397" spans="3:6" x14ac:dyDescent="0.25">
      <c r="C397" s="6"/>
      <c r="D397" s="7"/>
      <c r="E397" s="6"/>
      <c r="F397" s="8"/>
    </row>
    <row r="398" spans="3:6" x14ac:dyDescent="0.25">
      <c r="C398" s="6"/>
      <c r="D398" s="7"/>
      <c r="E398" s="6"/>
      <c r="F398" s="8"/>
    </row>
    <row r="399" spans="3:6" x14ac:dyDescent="0.25">
      <c r="C399" s="6"/>
      <c r="D399" s="7"/>
      <c r="E399" s="6"/>
      <c r="F399" s="8"/>
    </row>
    <row r="400" spans="3:6" x14ac:dyDescent="0.25">
      <c r="C400" s="6"/>
      <c r="D400" s="7"/>
      <c r="E400" s="6"/>
      <c r="F400" s="8"/>
    </row>
    <row r="401" spans="3:6" x14ac:dyDescent="0.25">
      <c r="C401" s="6"/>
      <c r="D401" s="7"/>
      <c r="E401" s="6"/>
      <c r="F401" s="8"/>
    </row>
    <row r="402" spans="3:6" x14ac:dyDescent="0.25">
      <c r="C402" s="6"/>
      <c r="D402" s="7"/>
      <c r="E402" s="6"/>
      <c r="F402" s="8"/>
    </row>
    <row r="403" spans="3:6" x14ac:dyDescent="0.25">
      <c r="C403" s="6"/>
      <c r="D403" s="7"/>
      <c r="E403" s="6"/>
      <c r="F403" s="8"/>
    </row>
    <row r="404" spans="3:6" x14ac:dyDescent="0.25">
      <c r="C404" s="6"/>
      <c r="D404" s="7"/>
      <c r="E404" s="6"/>
      <c r="F404" s="8"/>
    </row>
    <row r="405" spans="3:6" x14ac:dyDescent="0.25">
      <c r="C405" s="6"/>
      <c r="D405" s="7"/>
      <c r="E405" s="6"/>
      <c r="F405" s="8"/>
    </row>
    <row r="406" spans="3:6" x14ac:dyDescent="0.25">
      <c r="C406" s="6"/>
      <c r="D406" s="7"/>
      <c r="E406" s="6"/>
      <c r="F406" s="8"/>
    </row>
    <row r="407" spans="3:6" x14ac:dyDescent="0.25">
      <c r="C407" s="6"/>
      <c r="D407" s="7"/>
      <c r="E407" s="6"/>
      <c r="F407" s="8"/>
    </row>
    <row r="408" spans="3:6" x14ac:dyDescent="0.25">
      <c r="C408" s="6"/>
      <c r="D408" s="7"/>
      <c r="E408" s="6"/>
      <c r="F408" s="8"/>
    </row>
    <row r="409" spans="3:6" x14ac:dyDescent="0.25">
      <c r="C409" s="6"/>
      <c r="D409" s="7"/>
      <c r="E409" s="6"/>
      <c r="F409" s="8"/>
    </row>
    <row r="410" spans="3:6" x14ac:dyDescent="0.25">
      <c r="C410" s="6"/>
      <c r="D410" s="7"/>
      <c r="E410" s="6"/>
      <c r="F410" s="8"/>
    </row>
    <row r="411" spans="3:6" x14ac:dyDescent="0.25">
      <c r="C411" s="6"/>
      <c r="D411" s="7"/>
      <c r="E411" s="6"/>
      <c r="F411" s="8"/>
    </row>
    <row r="412" spans="3:6" x14ac:dyDescent="0.25">
      <c r="C412" s="6"/>
      <c r="D412" s="7"/>
      <c r="E412" s="6"/>
      <c r="F412" s="8"/>
    </row>
    <row r="413" spans="3:6" x14ac:dyDescent="0.25">
      <c r="C413" s="6"/>
      <c r="D413" s="7"/>
      <c r="E413" s="6"/>
      <c r="F413" s="8"/>
    </row>
    <row r="414" spans="3:6" x14ac:dyDescent="0.25">
      <c r="C414" s="6"/>
      <c r="D414" s="7"/>
      <c r="E414" s="6"/>
      <c r="F414" s="8"/>
    </row>
    <row r="415" spans="3:6" x14ac:dyDescent="0.25">
      <c r="C415" s="6"/>
      <c r="D415" s="7"/>
      <c r="E415" s="6"/>
      <c r="F415" s="8"/>
    </row>
    <row r="416" spans="3:6" x14ac:dyDescent="0.25">
      <c r="C416" s="6"/>
      <c r="D416" s="7"/>
      <c r="E416" s="6"/>
      <c r="F416" s="8"/>
    </row>
    <row r="417" spans="3:6" x14ac:dyDescent="0.25">
      <c r="C417" s="6"/>
      <c r="D417" s="7"/>
      <c r="E417" s="6"/>
      <c r="F417" s="8"/>
    </row>
    <row r="418" spans="3:6" x14ac:dyDescent="0.25">
      <c r="C418" s="6"/>
      <c r="D418" s="7"/>
      <c r="E418" s="6"/>
      <c r="F418" s="8"/>
    </row>
    <row r="419" spans="3:6" x14ac:dyDescent="0.25">
      <c r="C419" s="6"/>
      <c r="D419" s="7"/>
      <c r="E419" s="6"/>
      <c r="F419" s="8"/>
    </row>
    <row r="420" spans="3:6" x14ac:dyDescent="0.25">
      <c r="C420" s="6"/>
      <c r="D420" s="7"/>
      <c r="E420" s="6"/>
      <c r="F420" s="8"/>
    </row>
    <row r="421" spans="3:6" x14ac:dyDescent="0.25">
      <c r="C421" s="6"/>
      <c r="D421" s="7"/>
      <c r="E421" s="6"/>
      <c r="F421" s="8"/>
    </row>
    <row r="422" spans="3:6" x14ac:dyDescent="0.25">
      <c r="C422" s="6"/>
      <c r="D422" s="7"/>
      <c r="E422" s="6"/>
      <c r="F422" s="8"/>
    </row>
    <row r="423" spans="3:6" x14ac:dyDescent="0.25">
      <c r="C423" s="6"/>
      <c r="D423" s="7"/>
      <c r="E423" s="6"/>
      <c r="F423" s="8"/>
    </row>
    <row r="424" spans="3:6" x14ac:dyDescent="0.25">
      <c r="C424" s="6"/>
      <c r="D424" s="7"/>
      <c r="E424" s="6"/>
      <c r="F424" s="8"/>
    </row>
    <row r="425" spans="3:6" x14ac:dyDescent="0.25">
      <c r="C425" s="6"/>
      <c r="D425" s="7"/>
      <c r="E425" s="6"/>
      <c r="F425" s="8"/>
    </row>
    <row r="426" spans="3:6" x14ac:dyDescent="0.25">
      <c r="C426" s="6"/>
      <c r="D426" s="7"/>
      <c r="E426" s="6"/>
      <c r="F426" s="8"/>
    </row>
    <row r="427" spans="3:6" x14ac:dyDescent="0.25">
      <c r="C427" s="6"/>
      <c r="D427" s="7"/>
      <c r="E427" s="6"/>
      <c r="F427" s="8"/>
    </row>
    <row r="428" spans="3:6" x14ac:dyDescent="0.25">
      <c r="C428" s="6"/>
      <c r="D428" s="7"/>
      <c r="E428" s="6"/>
      <c r="F428" s="8"/>
    </row>
    <row r="429" spans="3:6" x14ac:dyDescent="0.25">
      <c r="C429" s="6"/>
      <c r="D429" s="7"/>
      <c r="E429" s="6"/>
      <c r="F429" s="8"/>
    </row>
    <row r="430" spans="3:6" x14ac:dyDescent="0.25">
      <c r="C430" s="6"/>
      <c r="D430" s="7"/>
      <c r="E430" s="6"/>
      <c r="F430" s="8"/>
    </row>
    <row r="431" spans="3:6" x14ac:dyDescent="0.25">
      <c r="C431" s="6"/>
      <c r="D431" s="7"/>
      <c r="E431" s="6"/>
      <c r="F431" s="8"/>
    </row>
    <row r="432" spans="3:6" x14ac:dyDescent="0.25">
      <c r="C432" s="6"/>
      <c r="D432" s="7"/>
      <c r="E432" s="6"/>
      <c r="F432" s="8"/>
    </row>
    <row r="433" spans="3:6" x14ac:dyDescent="0.25">
      <c r="C433" s="6"/>
      <c r="D433" s="7"/>
      <c r="E433" s="6"/>
      <c r="F433" s="8"/>
    </row>
    <row r="434" spans="3:6" x14ac:dyDescent="0.25">
      <c r="C434" s="6"/>
      <c r="D434" s="7"/>
      <c r="E434" s="6"/>
      <c r="F434" s="8"/>
    </row>
    <row r="435" spans="3:6" x14ac:dyDescent="0.25">
      <c r="C435" s="6"/>
      <c r="D435" s="7"/>
      <c r="E435" s="6"/>
      <c r="F435" s="8"/>
    </row>
    <row r="436" spans="3:6" x14ac:dyDescent="0.25">
      <c r="C436" s="6"/>
      <c r="D436" s="7"/>
      <c r="E436" s="6"/>
      <c r="F436" s="8"/>
    </row>
    <row r="437" spans="3:6" x14ac:dyDescent="0.25">
      <c r="C437" s="6"/>
      <c r="D437" s="7"/>
      <c r="E437" s="6"/>
      <c r="F437" s="8"/>
    </row>
    <row r="438" spans="3:6" x14ac:dyDescent="0.25">
      <c r="C438" s="6"/>
      <c r="D438" s="7"/>
      <c r="E438" s="6"/>
      <c r="F438" s="8"/>
    </row>
    <row r="439" spans="3:6" x14ac:dyDescent="0.25">
      <c r="C439" s="6"/>
      <c r="D439" s="7"/>
      <c r="E439" s="6"/>
      <c r="F439" s="8"/>
    </row>
    <row r="440" spans="3:6" x14ac:dyDescent="0.25">
      <c r="C440" s="6"/>
      <c r="D440" s="7"/>
      <c r="E440" s="6"/>
      <c r="F440" s="8"/>
    </row>
    <row r="441" spans="3:6" x14ac:dyDescent="0.25">
      <c r="C441" s="6"/>
      <c r="D441" s="7"/>
      <c r="E441" s="6"/>
      <c r="F441" s="8"/>
    </row>
    <row r="442" spans="3:6" x14ac:dyDescent="0.25">
      <c r="C442" s="6"/>
      <c r="D442" s="7"/>
      <c r="E442" s="6"/>
      <c r="F442" s="8"/>
    </row>
    <row r="443" spans="3:6" x14ac:dyDescent="0.25">
      <c r="C443" s="6"/>
      <c r="D443" s="7"/>
      <c r="E443" s="6"/>
      <c r="F443" s="8"/>
    </row>
    <row r="444" spans="3:6" x14ac:dyDescent="0.25">
      <c r="C444" s="6"/>
      <c r="D444" s="7"/>
      <c r="E444" s="6"/>
      <c r="F444" s="8"/>
    </row>
    <row r="445" spans="3:6" x14ac:dyDescent="0.25">
      <c r="C445" s="6"/>
      <c r="D445" s="7"/>
      <c r="E445" s="6"/>
      <c r="F445" s="8"/>
    </row>
    <row r="446" spans="3:6" x14ac:dyDescent="0.25">
      <c r="C446" s="6"/>
      <c r="D446" s="7"/>
      <c r="E446" s="6"/>
      <c r="F446" s="8"/>
    </row>
    <row r="447" spans="3:6" x14ac:dyDescent="0.25">
      <c r="C447" s="6"/>
      <c r="D447" s="7"/>
      <c r="E447" s="6"/>
      <c r="F447" s="8"/>
    </row>
    <row r="448" spans="3:6" x14ac:dyDescent="0.25">
      <c r="C448" s="6"/>
      <c r="D448" s="7"/>
      <c r="E448" s="6"/>
      <c r="F448" s="8"/>
    </row>
    <row r="449" spans="3:6" x14ac:dyDescent="0.25">
      <c r="C449" s="6"/>
      <c r="D449" s="7"/>
      <c r="E449" s="6"/>
      <c r="F449" s="8"/>
    </row>
    <row r="450" spans="3:6" x14ac:dyDescent="0.25">
      <c r="C450" s="6"/>
      <c r="D450" s="7"/>
      <c r="E450" s="6"/>
      <c r="F450" s="8"/>
    </row>
    <row r="451" spans="3:6" x14ac:dyDescent="0.25">
      <c r="C451" s="6"/>
      <c r="D451" s="7"/>
      <c r="E451" s="6"/>
      <c r="F451" s="8"/>
    </row>
    <row r="452" spans="3:6" x14ac:dyDescent="0.25">
      <c r="C452" s="6"/>
      <c r="D452" s="7"/>
      <c r="E452" s="6"/>
      <c r="F452" s="8"/>
    </row>
    <row r="453" spans="3:6" x14ac:dyDescent="0.25">
      <c r="C453" s="6"/>
      <c r="D453" s="7"/>
      <c r="E453" s="6"/>
      <c r="F453" s="8"/>
    </row>
    <row r="454" spans="3:6" x14ac:dyDescent="0.25">
      <c r="C454" s="6"/>
      <c r="D454" s="7"/>
      <c r="E454" s="6"/>
      <c r="F454" s="8"/>
    </row>
    <row r="455" spans="3:6" x14ac:dyDescent="0.25">
      <c r="C455" s="6"/>
      <c r="D455" s="7"/>
      <c r="E455" s="6"/>
      <c r="F455" s="8"/>
    </row>
    <row r="456" spans="3:6" x14ac:dyDescent="0.25">
      <c r="C456" s="6"/>
      <c r="D456" s="7"/>
      <c r="E456" s="6"/>
      <c r="F456" s="8"/>
    </row>
    <row r="457" spans="3:6" x14ac:dyDescent="0.25">
      <c r="C457" s="6"/>
      <c r="D457" s="7"/>
      <c r="E457" s="6"/>
      <c r="F457" s="8"/>
    </row>
    <row r="458" spans="3:6" x14ac:dyDescent="0.25">
      <c r="C458" s="6"/>
      <c r="D458" s="7"/>
      <c r="E458" s="6"/>
      <c r="F458" s="8"/>
    </row>
    <row r="459" spans="3:6" x14ac:dyDescent="0.25">
      <c r="C459" s="6"/>
      <c r="D459" s="7"/>
      <c r="E459" s="6"/>
      <c r="F459" s="8"/>
    </row>
    <row r="460" spans="3:6" x14ac:dyDescent="0.25">
      <c r="C460" s="6"/>
      <c r="D460" s="7"/>
      <c r="E460" s="6"/>
      <c r="F460" s="8"/>
    </row>
    <row r="461" spans="3:6" x14ac:dyDescent="0.25">
      <c r="C461" s="6"/>
      <c r="D461" s="7"/>
      <c r="E461" s="6"/>
      <c r="F461" s="8"/>
    </row>
    <row r="462" spans="3:6" x14ac:dyDescent="0.25">
      <c r="C462" s="6"/>
      <c r="D462" s="7"/>
      <c r="E462" s="6"/>
      <c r="F462" s="8"/>
    </row>
    <row r="463" spans="3:6" x14ac:dyDescent="0.25">
      <c r="C463" s="6"/>
      <c r="D463" s="7"/>
      <c r="E463" s="6"/>
      <c r="F463" s="8"/>
    </row>
    <row r="464" spans="3:6" x14ac:dyDescent="0.25">
      <c r="C464" s="6"/>
      <c r="D464" s="7"/>
      <c r="E464" s="6"/>
      <c r="F464" s="8"/>
    </row>
    <row r="465" spans="3:6" x14ac:dyDescent="0.25">
      <c r="C465" s="6"/>
      <c r="D465" s="7"/>
      <c r="E465" s="6"/>
      <c r="F465" s="8"/>
    </row>
    <row r="466" spans="3:6" x14ac:dyDescent="0.25">
      <c r="C466" s="6"/>
      <c r="D466" s="7"/>
      <c r="E466" s="6"/>
      <c r="F466" s="8"/>
    </row>
    <row r="467" spans="3:6" x14ac:dyDescent="0.25">
      <c r="C467" s="6"/>
      <c r="D467" s="7"/>
      <c r="E467" s="6"/>
      <c r="F467" s="8"/>
    </row>
    <row r="468" spans="3:6" x14ac:dyDescent="0.25">
      <c r="C468" s="6"/>
      <c r="D468" s="7"/>
      <c r="E468" s="6"/>
      <c r="F468" s="8"/>
    </row>
    <row r="469" spans="3:6" x14ac:dyDescent="0.25">
      <c r="C469" s="6"/>
      <c r="D469" s="7"/>
      <c r="E469" s="6"/>
      <c r="F469" s="8"/>
    </row>
    <row r="470" spans="3:6" x14ac:dyDescent="0.25">
      <c r="C470" s="6"/>
      <c r="D470" s="7"/>
      <c r="E470" s="6"/>
      <c r="F470" s="8"/>
    </row>
    <row r="471" spans="3:6" x14ac:dyDescent="0.25">
      <c r="C471" s="6"/>
      <c r="D471" s="7"/>
      <c r="E471" s="6"/>
      <c r="F471" s="8"/>
    </row>
    <row r="472" spans="3:6" x14ac:dyDescent="0.25">
      <c r="C472" s="6"/>
      <c r="D472" s="7"/>
      <c r="E472" s="6"/>
      <c r="F472" s="8"/>
    </row>
    <row r="473" spans="3:6" x14ac:dyDescent="0.25">
      <c r="C473" s="6"/>
      <c r="D473" s="7"/>
      <c r="E473" s="6"/>
      <c r="F473" s="8"/>
    </row>
    <row r="474" spans="3:6" x14ac:dyDescent="0.25">
      <c r="C474" s="6"/>
      <c r="D474" s="7"/>
      <c r="E474" s="6"/>
      <c r="F474" s="8"/>
    </row>
    <row r="475" spans="3:6" x14ac:dyDescent="0.25">
      <c r="C475" s="6"/>
      <c r="D475" s="7"/>
      <c r="E475" s="6"/>
      <c r="F475" s="8"/>
    </row>
    <row r="476" spans="3:6" x14ac:dyDescent="0.25">
      <c r="C476" s="6"/>
      <c r="D476" s="7"/>
      <c r="E476" s="6"/>
      <c r="F476" s="8"/>
    </row>
    <row r="477" spans="3:6" x14ac:dyDescent="0.25">
      <c r="C477" s="6"/>
      <c r="D477" s="7"/>
      <c r="E477" s="6"/>
      <c r="F477" s="8"/>
    </row>
    <row r="478" spans="3:6" x14ac:dyDescent="0.25">
      <c r="C478" s="6"/>
      <c r="D478" s="7"/>
      <c r="E478" s="6"/>
      <c r="F478" s="8"/>
    </row>
    <row r="479" spans="3:6" x14ac:dyDescent="0.25">
      <c r="C479" s="6"/>
      <c r="D479" s="7"/>
      <c r="E479" s="6"/>
      <c r="F479" s="8"/>
    </row>
    <row r="480" spans="3:6" x14ac:dyDescent="0.25">
      <c r="C480" s="6"/>
      <c r="D480" s="7"/>
      <c r="E480" s="6"/>
      <c r="F480" s="8"/>
    </row>
    <row r="481" spans="3:6" x14ac:dyDescent="0.25">
      <c r="C481" s="6"/>
      <c r="D481" s="7"/>
      <c r="E481" s="6"/>
      <c r="F481" s="8"/>
    </row>
    <row r="482" spans="3:6" x14ac:dyDescent="0.25">
      <c r="C482" s="6"/>
      <c r="D482" s="7"/>
      <c r="E482" s="6"/>
      <c r="F482" s="8"/>
    </row>
    <row r="483" spans="3:6" x14ac:dyDescent="0.25">
      <c r="C483" s="6"/>
      <c r="D483" s="7"/>
      <c r="E483" s="6"/>
      <c r="F483" s="8"/>
    </row>
    <row r="484" spans="3:6" x14ac:dyDescent="0.25">
      <c r="C484" s="6"/>
      <c r="D484" s="7"/>
      <c r="E484" s="6"/>
      <c r="F484" s="8"/>
    </row>
    <row r="485" spans="3:6" x14ac:dyDescent="0.25">
      <c r="C485" s="6"/>
      <c r="D485" s="7"/>
      <c r="E485" s="6"/>
      <c r="F485" s="8"/>
    </row>
    <row r="486" spans="3:6" x14ac:dyDescent="0.25">
      <c r="C486" s="6"/>
      <c r="D486" s="7"/>
      <c r="E486" s="6"/>
      <c r="F486" s="8"/>
    </row>
    <row r="487" spans="3:6" x14ac:dyDescent="0.25">
      <c r="C487" s="6"/>
      <c r="D487" s="7"/>
      <c r="E487" s="6"/>
      <c r="F487" s="8"/>
    </row>
    <row r="488" spans="3:6" x14ac:dyDescent="0.25">
      <c r="C488" s="6"/>
      <c r="D488" s="7"/>
      <c r="E488" s="6"/>
      <c r="F488" s="8"/>
    </row>
    <row r="489" spans="3:6" x14ac:dyDescent="0.25">
      <c r="C489" s="6"/>
      <c r="D489" s="7"/>
      <c r="E489" s="6"/>
      <c r="F489" s="8"/>
    </row>
    <row r="490" spans="3:6" x14ac:dyDescent="0.25">
      <c r="C490" s="6"/>
      <c r="D490" s="7"/>
      <c r="E490" s="6"/>
      <c r="F490" s="8"/>
    </row>
    <row r="491" spans="3:6" x14ac:dyDescent="0.25">
      <c r="C491" s="6"/>
      <c r="D491" s="7"/>
      <c r="E491" s="6"/>
      <c r="F491" s="8"/>
    </row>
    <row r="492" spans="3:6" x14ac:dyDescent="0.25">
      <c r="C492" s="6"/>
      <c r="D492" s="7"/>
      <c r="E492" s="6"/>
      <c r="F492" s="8"/>
    </row>
    <row r="493" spans="3:6" x14ac:dyDescent="0.25">
      <c r="C493" s="6"/>
      <c r="D493" s="7"/>
      <c r="E493" s="6"/>
      <c r="F493" s="8"/>
    </row>
    <row r="494" spans="3:6" x14ac:dyDescent="0.25">
      <c r="C494" s="6"/>
      <c r="D494" s="7"/>
      <c r="E494" s="6"/>
      <c r="F494" s="8"/>
    </row>
    <row r="495" spans="3:6" x14ac:dyDescent="0.25">
      <c r="C495" s="6"/>
      <c r="D495" s="7"/>
      <c r="E495" s="6"/>
      <c r="F495" s="8"/>
    </row>
    <row r="496" spans="3:6" x14ac:dyDescent="0.25">
      <c r="C496" s="6"/>
      <c r="D496" s="7"/>
      <c r="E496" s="6"/>
      <c r="F496" s="8"/>
    </row>
    <row r="497" spans="3:6" x14ac:dyDescent="0.25">
      <c r="C497" s="6"/>
      <c r="D497" s="7"/>
      <c r="E497" s="6"/>
      <c r="F497" s="8"/>
    </row>
    <row r="498" spans="3:6" x14ac:dyDescent="0.25">
      <c r="C498" s="6"/>
      <c r="D498" s="7"/>
      <c r="E498" s="6"/>
      <c r="F498" s="8"/>
    </row>
    <row r="499" spans="3:6" x14ac:dyDescent="0.25">
      <c r="C499" s="6"/>
      <c r="D499" s="7"/>
      <c r="E499" s="6"/>
      <c r="F499" s="8"/>
    </row>
    <row r="500" spans="3:6" x14ac:dyDescent="0.25">
      <c r="C500" s="6"/>
      <c r="D500" s="7"/>
      <c r="E500" s="6"/>
      <c r="F500" s="8"/>
    </row>
    <row r="501" spans="3:6" x14ac:dyDescent="0.25">
      <c r="C501" s="6"/>
      <c r="D501" s="7"/>
      <c r="E501" s="6"/>
      <c r="F501" s="8"/>
    </row>
    <row r="502" spans="3:6" x14ac:dyDescent="0.25">
      <c r="C502" s="6"/>
      <c r="D502" s="7"/>
      <c r="E502" s="6"/>
      <c r="F502" s="8"/>
    </row>
    <row r="503" spans="3:6" x14ac:dyDescent="0.25">
      <c r="C503" s="6"/>
      <c r="D503" s="7"/>
      <c r="E503" s="6"/>
      <c r="F503" s="8"/>
    </row>
    <row r="504" spans="3:6" x14ac:dyDescent="0.25">
      <c r="C504" s="6"/>
      <c r="D504" s="7"/>
      <c r="E504" s="6"/>
      <c r="F504" s="8"/>
    </row>
    <row r="505" spans="3:6" x14ac:dyDescent="0.25">
      <c r="C505" s="6"/>
      <c r="D505" s="7"/>
      <c r="E505" s="6"/>
      <c r="F505" s="8"/>
    </row>
    <row r="506" spans="3:6" x14ac:dyDescent="0.25">
      <c r="C506" s="6"/>
      <c r="D506" s="7"/>
      <c r="E506" s="6"/>
      <c r="F506" s="8"/>
    </row>
    <row r="507" spans="3:6" x14ac:dyDescent="0.25">
      <c r="C507" s="6"/>
      <c r="D507" s="7"/>
      <c r="E507" s="6"/>
      <c r="F507" s="8"/>
    </row>
    <row r="508" spans="3:6" x14ac:dyDescent="0.25">
      <c r="C508" s="6"/>
      <c r="D508" s="7"/>
      <c r="E508" s="6"/>
      <c r="F508" s="8"/>
    </row>
    <row r="509" spans="3:6" x14ac:dyDescent="0.25">
      <c r="C509" s="6"/>
      <c r="D509" s="7"/>
      <c r="E509" s="6"/>
      <c r="F509" s="8"/>
    </row>
    <row r="510" spans="3:6" x14ac:dyDescent="0.25">
      <c r="C510" s="6"/>
      <c r="D510" s="7"/>
      <c r="E510" s="6"/>
      <c r="F510" s="8"/>
    </row>
    <row r="511" spans="3:6" x14ac:dyDescent="0.25">
      <c r="C511" s="6"/>
      <c r="D511" s="7"/>
      <c r="E511" s="6"/>
      <c r="F511" s="8"/>
    </row>
    <row r="512" spans="3:6" x14ac:dyDescent="0.25">
      <c r="C512" s="6"/>
      <c r="D512" s="7"/>
      <c r="E512" s="6"/>
      <c r="F512" s="8"/>
    </row>
    <row r="513" spans="3:6" x14ac:dyDescent="0.25">
      <c r="C513" s="6"/>
      <c r="D513" s="7"/>
      <c r="E513" s="6"/>
      <c r="F513" s="8"/>
    </row>
    <row r="514" spans="3:6" x14ac:dyDescent="0.25">
      <c r="C514" s="6"/>
      <c r="D514" s="7"/>
      <c r="E514" s="6"/>
      <c r="F514" s="8"/>
    </row>
    <row r="515" spans="3:6" x14ac:dyDescent="0.25">
      <c r="C515" s="6"/>
      <c r="D515" s="7"/>
      <c r="E515" s="6"/>
      <c r="F515" s="8"/>
    </row>
    <row r="516" spans="3:6" x14ac:dyDescent="0.25">
      <c r="C516" s="6"/>
      <c r="D516" s="7"/>
      <c r="E516" s="6"/>
      <c r="F516" s="8"/>
    </row>
    <row r="517" spans="3:6" x14ac:dyDescent="0.25">
      <c r="C517" s="6"/>
      <c r="D517" s="7"/>
      <c r="E517" s="6"/>
      <c r="F517" s="8"/>
    </row>
    <row r="518" spans="3:6" x14ac:dyDescent="0.25">
      <c r="C518" s="6"/>
      <c r="D518" s="7"/>
      <c r="E518" s="6"/>
      <c r="F518" s="8"/>
    </row>
    <row r="519" spans="3:6" x14ac:dyDescent="0.25">
      <c r="C519" s="6"/>
      <c r="D519" s="7"/>
      <c r="E519" s="6"/>
      <c r="F519" s="8"/>
    </row>
    <row r="520" spans="3:6" x14ac:dyDescent="0.25">
      <c r="C520" s="6"/>
      <c r="D520" s="7"/>
      <c r="E520" s="6"/>
      <c r="F520" s="8"/>
    </row>
    <row r="521" spans="3:6" x14ac:dyDescent="0.25">
      <c r="C521" s="6"/>
      <c r="D521" s="7"/>
      <c r="E521" s="6"/>
      <c r="F521" s="8"/>
    </row>
    <row r="522" spans="3:6" x14ac:dyDescent="0.25">
      <c r="C522" s="6"/>
      <c r="D522" s="7"/>
      <c r="E522" s="6"/>
      <c r="F522" s="8"/>
    </row>
    <row r="523" spans="3:6" x14ac:dyDescent="0.25">
      <c r="C523" s="6"/>
      <c r="D523" s="7"/>
      <c r="E523" s="6"/>
      <c r="F523" s="8"/>
    </row>
    <row r="524" spans="3:6" x14ac:dyDescent="0.25">
      <c r="C524" s="6"/>
      <c r="D524" s="7"/>
      <c r="E524" s="6"/>
      <c r="F524" s="8"/>
    </row>
    <row r="525" spans="3:6" x14ac:dyDescent="0.25">
      <c r="C525" s="6"/>
      <c r="D525" s="7"/>
      <c r="E525" s="6"/>
      <c r="F525" s="8"/>
    </row>
    <row r="526" spans="3:6" x14ac:dyDescent="0.25">
      <c r="C526" s="6"/>
      <c r="D526" s="7"/>
      <c r="E526" s="6"/>
      <c r="F526" s="8"/>
    </row>
    <row r="527" spans="3:6" x14ac:dyDescent="0.25">
      <c r="C527" s="6"/>
      <c r="D527" s="7"/>
      <c r="E527" s="6"/>
      <c r="F527" s="8"/>
    </row>
    <row r="528" spans="3:6" x14ac:dyDescent="0.25">
      <c r="C528" s="6"/>
      <c r="D528" s="7"/>
      <c r="E528" s="6"/>
      <c r="F528" s="8"/>
    </row>
    <row r="529" spans="3:6" x14ac:dyDescent="0.25">
      <c r="C529" s="6"/>
      <c r="D529" s="7"/>
      <c r="E529" s="6"/>
      <c r="F529" s="8"/>
    </row>
    <row r="530" spans="3:6" x14ac:dyDescent="0.25">
      <c r="C530" s="6"/>
      <c r="D530" s="7"/>
      <c r="E530" s="6"/>
      <c r="F530" s="8"/>
    </row>
    <row r="531" spans="3:6" x14ac:dyDescent="0.25">
      <c r="C531" s="6"/>
      <c r="D531" s="7"/>
      <c r="E531" s="6"/>
      <c r="F531" s="8"/>
    </row>
    <row r="532" spans="3:6" x14ac:dyDescent="0.25">
      <c r="C532" s="6"/>
      <c r="D532" s="7"/>
      <c r="E532" s="6"/>
      <c r="F532" s="8"/>
    </row>
    <row r="533" spans="3:6" x14ac:dyDescent="0.25">
      <c r="C533" s="6"/>
      <c r="D533" s="7"/>
      <c r="E533" s="6"/>
      <c r="F533" s="8"/>
    </row>
    <row r="534" spans="3:6" x14ac:dyDescent="0.25">
      <c r="C534" s="6"/>
      <c r="D534" s="7"/>
      <c r="E534" s="6"/>
      <c r="F534" s="8"/>
    </row>
    <row r="535" spans="3:6" x14ac:dyDescent="0.25">
      <c r="C535" s="6"/>
      <c r="D535" s="7"/>
      <c r="E535" s="6"/>
      <c r="F535" s="8"/>
    </row>
    <row r="536" spans="3:6" x14ac:dyDescent="0.25">
      <c r="C536" s="6"/>
      <c r="D536" s="7"/>
      <c r="E536" s="6"/>
      <c r="F536" s="8"/>
    </row>
    <row r="537" spans="3:6" x14ac:dyDescent="0.25">
      <c r="C537" s="6"/>
      <c r="D537" s="7"/>
      <c r="E537" s="6"/>
      <c r="F537" s="8"/>
    </row>
    <row r="538" spans="3:6" x14ac:dyDescent="0.25">
      <c r="C538" s="6"/>
      <c r="D538" s="7"/>
      <c r="E538" s="6"/>
      <c r="F538" s="8"/>
    </row>
    <row r="539" spans="3:6" x14ac:dyDescent="0.25">
      <c r="C539" s="6"/>
      <c r="D539" s="7"/>
      <c r="E539" s="6"/>
      <c r="F539" s="8"/>
    </row>
    <row r="540" spans="3:6" x14ac:dyDescent="0.25">
      <c r="C540" s="6"/>
      <c r="D540" s="7"/>
      <c r="E540" s="6"/>
      <c r="F540" s="8"/>
    </row>
    <row r="541" spans="3:6" x14ac:dyDescent="0.25">
      <c r="C541" s="6"/>
      <c r="D541" s="7"/>
      <c r="E541" s="6"/>
      <c r="F541" s="8"/>
    </row>
    <row r="542" spans="3:6" x14ac:dyDescent="0.25">
      <c r="C542" s="6"/>
      <c r="D542" s="7"/>
      <c r="E542" s="6"/>
      <c r="F542" s="8"/>
    </row>
    <row r="543" spans="3:6" x14ac:dyDescent="0.25">
      <c r="C543" s="6"/>
      <c r="D543" s="7"/>
      <c r="E543" s="6"/>
      <c r="F543" s="8"/>
    </row>
    <row r="544" spans="3:6" x14ac:dyDescent="0.25">
      <c r="C544" s="6"/>
      <c r="D544" s="7"/>
      <c r="E544" s="6"/>
      <c r="F544" s="8"/>
    </row>
    <row r="545" spans="3:6" x14ac:dyDescent="0.25">
      <c r="C545" s="6"/>
      <c r="D545" s="7"/>
      <c r="E545" s="6"/>
      <c r="F545" s="8"/>
    </row>
    <row r="546" spans="3:6" x14ac:dyDescent="0.25">
      <c r="C546" s="6"/>
      <c r="D546" s="7"/>
      <c r="E546" s="6"/>
      <c r="F546" s="8"/>
    </row>
    <row r="547" spans="3:6" x14ac:dyDescent="0.25">
      <c r="C547" s="6"/>
      <c r="D547" s="7"/>
      <c r="E547" s="6"/>
      <c r="F547" s="8"/>
    </row>
    <row r="548" spans="3:6" x14ac:dyDescent="0.25">
      <c r="C548" s="6"/>
      <c r="D548" s="7"/>
      <c r="E548" s="6"/>
      <c r="F548" s="8"/>
    </row>
    <row r="549" spans="3:6" x14ac:dyDescent="0.25">
      <c r="C549" s="6"/>
      <c r="D549" s="7"/>
      <c r="E549" s="6"/>
      <c r="F549" s="8"/>
    </row>
    <row r="550" spans="3:6" x14ac:dyDescent="0.25">
      <c r="C550" s="6"/>
      <c r="D550" s="7"/>
      <c r="E550" s="6"/>
      <c r="F550" s="8"/>
    </row>
    <row r="551" spans="3:6" x14ac:dyDescent="0.25">
      <c r="C551" s="6"/>
      <c r="D551" s="7"/>
      <c r="E551" s="6"/>
      <c r="F551" s="8"/>
    </row>
    <row r="552" spans="3:6" x14ac:dyDescent="0.25">
      <c r="C552" s="6"/>
      <c r="D552" s="7"/>
      <c r="E552" s="6"/>
      <c r="F552" s="8"/>
    </row>
    <row r="553" spans="3:6" x14ac:dyDescent="0.25">
      <c r="C553" s="6"/>
      <c r="D553" s="7"/>
      <c r="E553" s="6"/>
      <c r="F553" s="8"/>
    </row>
    <row r="554" spans="3:6" x14ac:dyDescent="0.25">
      <c r="C554" s="6"/>
      <c r="D554" s="7"/>
      <c r="E554" s="6"/>
      <c r="F554" s="8"/>
    </row>
    <row r="555" spans="3:6" x14ac:dyDescent="0.25">
      <c r="C555" s="6"/>
      <c r="D555" s="7"/>
      <c r="E555" s="6"/>
      <c r="F555" s="8"/>
    </row>
    <row r="556" spans="3:6" x14ac:dyDescent="0.25">
      <c r="C556" s="6"/>
      <c r="D556" s="7"/>
      <c r="E556" s="6"/>
      <c r="F556" s="8"/>
    </row>
    <row r="557" spans="3:6" x14ac:dyDescent="0.25">
      <c r="C557" s="6"/>
      <c r="D557" s="7"/>
      <c r="E557" s="6"/>
      <c r="F557" s="8"/>
    </row>
    <row r="558" spans="3:6" x14ac:dyDescent="0.25">
      <c r="C558" s="6"/>
      <c r="D558" s="7"/>
      <c r="E558" s="6"/>
      <c r="F558" s="8"/>
    </row>
    <row r="559" spans="3:6" x14ac:dyDescent="0.25">
      <c r="C559" s="6"/>
      <c r="D559" s="7"/>
      <c r="E559" s="6"/>
      <c r="F559" s="8"/>
    </row>
    <row r="560" spans="3:6" x14ac:dyDescent="0.25">
      <c r="C560" s="6"/>
      <c r="D560" s="7"/>
      <c r="E560" s="6"/>
      <c r="F560" s="8"/>
    </row>
    <row r="561" spans="3:6" x14ac:dyDescent="0.25">
      <c r="C561" s="6"/>
      <c r="D561" s="7"/>
      <c r="E561" s="6"/>
      <c r="F561" s="8"/>
    </row>
    <row r="562" spans="3:6" x14ac:dyDescent="0.25">
      <c r="C562" s="6"/>
      <c r="D562" s="7"/>
      <c r="E562" s="6"/>
      <c r="F562" s="8"/>
    </row>
    <row r="563" spans="3:6" x14ac:dyDescent="0.25">
      <c r="C563" s="6"/>
      <c r="D563" s="7"/>
      <c r="E563" s="6"/>
      <c r="F563" s="8"/>
    </row>
    <row r="564" spans="3:6" x14ac:dyDescent="0.25">
      <c r="C564" s="6"/>
      <c r="D564" s="7"/>
      <c r="E564" s="6"/>
      <c r="F564" s="8"/>
    </row>
    <row r="565" spans="3:6" x14ac:dyDescent="0.25">
      <c r="C565" s="6"/>
      <c r="D565" s="7"/>
      <c r="E565" s="6"/>
      <c r="F565" s="8"/>
    </row>
    <row r="566" spans="3:6" x14ac:dyDescent="0.25">
      <c r="C566" s="6"/>
      <c r="D566" s="7"/>
      <c r="E566" s="6"/>
      <c r="F566" s="8"/>
    </row>
    <row r="567" spans="3:6" x14ac:dyDescent="0.25">
      <c r="C567" s="6"/>
      <c r="D567" s="7"/>
      <c r="E567" s="6"/>
      <c r="F567" s="8"/>
    </row>
    <row r="568" spans="3:6" x14ac:dyDescent="0.25">
      <c r="C568" s="6"/>
      <c r="D568" s="7"/>
      <c r="E568" s="6"/>
      <c r="F568" s="8"/>
    </row>
    <row r="569" spans="3:6" x14ac:dyDescent="0.25">
      <c r="C569" s="6"/>
      <c r="D569" s="7"/>
      <c r="E569" s="6"/>
      <c r="F569" s="8"/>
    </row>
    <row r="570" spans="3:6" x14ac:dyDescent="0.25">
      <c r="C570" s="6"/>
      <c r="D570" s="7"/>
      <c r="E570" s="6"/>
      <c r="F570" s="8"/>
    </row>
    <row r="571" spans="3:6" x14ac:dyDescent="0.25">
      <c r="C571" s="6"/>
      <c r="D571" s="7"/>
      <c r="E571" s="6"/>
      <c r="F571" s="8"/>
    </row>
    <row r="572" spans="3:6" x14ac:dyDescent="0.25">
      <c r="C572" s="6"/>
      <c r="D572" s="7"/>
      <c r="E572" s="6"/>
      <c r="F572" s="8"/>
    </row>
    <row r="573" spans="3:6" x14ac:dyDescent="0.25">
      <c r="C573" s="6"/>
      <c r="D573" s="7"/>
      <c r="E573" s="6"/>
      <c r="F573" s="8"/>
    </row>
    <row r="574" spans="3:6" x14ac:dyDescent="0.25">
      <c r="C574" s="6"/>
      <c r="D574" s="7"/>
      <c r="E574" s="6"/>
      <c r="F574" s="8"/>
    </row>
    <row r="575" spans="3:6" x14ac:dyDescent="0.25">
      <c r="C575" s="6"/>
      <c r="D575" s="7"/>
      <c r="E575" s="6"/>
      <c r="F575" s="8"/>
    </row>
    <row r="576" spans="3:6" x14ac:dyDescent="0.25">
      <c r="C576" s="6"/>
      <c r="D576" s="7"/>
      <c r="E576" s="6"/>
      <c r="F576" s="8"/>
    </row>
    <row r="577" spans="3:6" x14ac:dyDescent="0.25">
      <c r="C577" s="6"/>
      <c r="D577" s="7"/>
      <c r="E577" s="6"/>
      <c r="F577" s="8"/>
    </row>
    <row r="578" spans="3:6" x14ac:dyDescent="0.25">
      <c r="C578" s="6"/>
      <c r="D578" s="7"/>
      <c r="E578" s="6"/>
      <c r="F578" s="8"/>
    </row>
    <row r="579" spans="3:6" x14ac:dyDescent="0.25">
      <c r="C579" s="6"/>
      <c r="D579" s="7"/>
      <c r="E579" s="6"/>
      <c r="F579" s="8"/>
    </row>
    <row r="580" spans="3:6" x14ac:dyDescent="0.25">
      <c r="C580" s="6"/>
      <c r="D580" s="7"/>
      <c r="E580" s="6"/>
      <c r="F580" s="8"/>
    </row>
    <row r="581" spans="3:6" x14ac:dyDescent="0.25">
      <c r="C581" s="6"/>
      <c r="D581" s="7"/>
      <c r="E581" s="6"/>
      <c r="F581" s="8"/>
    </row>
    <row r="582" spans="3:6" x14ac:dyDescent="0.25">
      <c r="C582" s="6"/>
      <c r="D582" s="7"/>
      <c r="E582" s="6"/>
      <c r="F582" s="8"/>
    </row>
    <row r="583" spans="3:6" x14ac:dyDescent="0.25">
      <c r="C583" s="6"/>
      <c r="D583" s="7"/>
      <c r="E583" s="6"/>
      <c r="F583" s="8"/>
    </row>
    <row r="584" spans="3:6" x14ac:dyDescent="0.25">
      <c r="C584" s="6"/>
      <c r="D584" s="7"/>
      <c r="E584" s="6"/>
      <c r="F584" s="8"/>
    </row>
    <row r="585" spans="3:6" x14ac:dyDescent="0.25">
      <c r="C585" s="6"/>
      <c r="D585" s="7"/>
      <c r="E585" s="6"/>
      <c r="F585" s="8"/>
    </row>
    <row r="586" spans="3:6" x14ac:dyDescent="0.25">
      <c r="C586" s="6"/>
      <c r="D586" s="7"/>
      <c r="E586" s="6"/>
      <c r="F586" s="8"/>
    </row>
    <row r="587" spans="3:6" x14ac:dyDescent="0.25">
      <c r="C587" s="6"/>
      <c r="D587" s="7"/>
      <c r="E587" s="6"/>
      <c r="F587" s="8"/>
    </row>
    <row r="588" spans="3:6" x14ac:dyDescent="0.25">
      <c r="C588" s="6"/>
      <c r="D588" s="7"/>
      <c r="E588" s="6"/>
      <c r="F588" s="8"/>
    </row>
    <row r="589" spans="3:6" x14ac:dyDescent="0.25">
      <c r="C589" s="6"/>
      <c r="D589" s="7"/>
      <c r="E589" s="6"/>
      <c r="F589" s="8"/>
    </row>
    <row r="590" spans="3:6" x14ac:dyDescent="0.25">
      <c r="C590" s="6"/>
      <c r="D590" s="7"/>
      <c r="E590" s="6"/>
      <c r="F590" s="8"/>
    </row>
    <row r="591" spans="3:6" x14ac:dyDescent="0.25">
      <c r="C591" s="6"/>
      <c r="D591" s="7"/>
      <c r="E591" s="6"/>
      <c r="F591" s="8"/>
    </row>
    <row r="592" spans="3:6" x14ac:dyDescent="0.25">
      <c r="C592" s="6"/>
      <c r="D592" s="7"/>
      <c r="E592" s="6"/>
      <c r="F592" s="8"/>
    </row>
    <row r="593" spans="3:6" x14ac:dyDescent="0.25">
      <c r="C593" s="6"/>
      <c r="D593" s="7"/>
      <c r="E593" s="6"/>
      <c r="F593" s="8"/>
    </row>
    <row r="594" spans="3:6" x14ac:dyDescent="0.25">
      <c r="C594" s="6"/>
      <c r="D594" s="7"/>
      <c r="E594" s="6"/>
      <c r="F594" s="8"/>
    </row>
    <row r="595" spans="3:6" x14ac:dyDescent="0.25">
      <c r="C595" s="6"/>
      <c r="D595" s="7"/>
      <c r="E595" s="6"/>
      <c r="F595" s="8"/>
    </row>
    <row r="596" spans="3:6" x14ac:dyDescent="0.25">
      <c r="C596" s="6"/>
      <c r="D596" s="7"/>
      <c r="E596" s="6"/>
      <c r="F596" s="8"/>
    </row>
    <row r="597" spans="3:6" x14ac:dyDescent="0.25">
      <c r="C597" s="6"/>
      <c r="D597" s="7"/>
      <c r="E597" s="6"/>
      <c r="F597" s="8"/>
    </row>
    <row r="598" spans="3:6" x14ac:dyDescent="0.25">
      <c r="C598" s="6"/>
      <c r="D598" s="7"/>
      <c r="E598" s="6"/>
      <c r="F598" s="8"/>
    </row>
    <row r="599" spans="3:6" x14ac:dyDescent="0.25">
      <c r="C599" s="6"/>
      <c r="D599" s="7"/>
      <c r="E599" s="6"/>
      <c r="F599" s="8"/>
    </row>
    <row r="600" spans="3:6" x14ac:dyDescent="0.25">
      <c r="C600" s="6"/>
      <c r="D600" s="7"/>
      <c r="E600" s="6"/>
      <c r="F600" s="8"/>
    </row>
    <row r="601" spans="3:6" x14ac:dyDescent="0.25">
      <c r="C601" s="6"/>
      <c r="D601" s="7"/>
      <c r="E601" s="6"/>
      <c r="F601" s="8"/>
    </row>
    <row r="602" spans="3:6" x14ac:dyDescent="0.25">
      <c r="C602" s="6"/>
      <c r="D602" s="7"/>
      <c r="E602" s="6"/>
      <c r="F602" s="8"/>
    </row>
    <row r="603" spans="3:6" x14ac:dyDescent="0.25">
      <c r="C603" s="6"/>
      <c r="D603" s="7"/>
      <c r="E603" s="6"/>
      <c r="F603" s="8"/>
    </row>
    <row r="604" spans="3:6" x14ac:dyDescent="0.25">
      <c r="C604" s="6"/>
      <c r="D604" s="7"/>
      <c r="E604" s="6"/>
      <c r="F604" s="8"/>
    </row>
    <row r="605" spans="3:6" x14ac:dyDescent="0.25">
      <c r="C605" s="6"/>
      <c r="D605" s="7"/>
      <c r="E605" s="6"/>
      <c r="F605" s="8"/>
    </row>
    <row r="606" spans="3:6" x14ac:dyDescent="0.25">
      <c r="C606" s="6"/>
      <c r="D606" s="7"/>
      <c r="E606" s="6"/>
      <c r="F606" s="8"/>
    </row>
    <row r="607" spans="3:6" x14ac:dyDescent="0.25">
      <c r="C607" s="6"/>
      <c r="D607" s="7"/>
      <c r="E607" s="6"/>
      <c r="F607" s="8"/>
    </row>
    <row r="608" spans="3:6" x14ac:dyDescent="0.25">
      <c r="C608" s="6"/>
      <c r="D608" s="7"/>
      <c r="E608" s="6"/>
      <c r="F608" s="8"/>
    </row>
    <row r="609" spans="3:6" x14ac:dyDescent="0.25">
      <c r="C609" s="6"/>
      <c r="D609" s="7"/>
      <c r="E609" s="6"/>
      <c r="F609" s="8"/>
    </row>
    <row r="610" spans="3:6" x14ac:dyDescent="0.25">
      <c r="C610" s="6"/>
      <c r="D610" s="7"/>
      <c r="E610" s="6"/>
      <c r="F610" s="8"/>
    </row>
    <row r="611" spans="3:6" x14ac:dyDescent="0.25">
      <c r="C611" s="6"/>
      <c r="D611" s="7"/>
      <c r="E611" s="6"/>
      <c r="F611" s="8"/>
    </row>
    <row r="612" spans="3:6" x14ac:dyDescent="0.25">
      <c r="C612" s="6"/>
      <c r="D612" s="7"/>
      <c r="E612" s="6"/>
      <c r="F612" s="8"/>
    </row>
    <row r="613" spans="3:6" x14ac:dyDescent="0.25">
      <c r="C613" s="6"/>
      <c r="D613" s="7"/>
      <c r="E613" s="6"/>
      <c r="F613" s="8"/>
    </row>
    <row r="614" spans="3:6" x14ac:dyDescent="0.25">
      <c r="C614" s="6"/>
      <c r="D614" s="7"/>
      <c r="E614" s="6"/>
      <c r="F614" s="8"/>
    </row>
    <row r="615" spans="3:6" x14ac:dyDescent="0.25">
      <c r="C615" s="6"/>
      <c r="D615" s="7"/>
      <c r="E615" s="6"/>
      <c r="F615" s="8"/>
    </row>
    <row r="616" spans="3:6" x14ac:dyDescent="0.25">
      <c r="C616" s="6"/>
      <c r="D616" s="7"/>
      <c r="E616" s="6"/>
      <c r="F616" s="8"/>
    </row>
    <row r="617" spans="3:6" x14ac:dyDescent="0.25">
      <c r="C617" s="6"/>
      <c r="D617" s="7"/>
      <c r="E617" s="6"/>
      <c r="F617" s="8"/>
    </row>
    <row r="618" spans="3:6" x14ac:dyDescent="0.25">
      <c r="C618" s="6"/>
      <c r="D618" s="7"/>
      <c r="E618" s="6"/>
      <c r="F618" s="8"/>
    </row>
    <row r="619" spans="3:6" x14ac:dyDescent="0.25">
      <c r="C619" s="6"/>
      <c r="D619" s="7"/>
      <c r="E619" s="6"/>
      <c r="F619" s="8"/>
    </row>
    <row r="620" spans="3:6" x14ac:dyDescent="0.25">
      <c r="C620" s="6"/>
      <c r="D620" s="7"/>
      <c r="E620" s="6"/>
      <c r="F620" s="8"/>
    </row>
    <row r="621" spans="3:6" x14ac:dyDescent="0.25">
      <c r="C621" s="6"/>
      <c r="D621" s="7"/>
      <c r="E621" s="6"/>
      <c r="F621" s="8"/>
    </row>
    <row r="622" spans="3:6" x14ac:dyDescent="0.25">
      <c r="C622" s="6"/>
      <c r="D622" s="7"/>
      <c r="E622" s="6"/>
      <c r="F622" s="8"/>
    </row>
    <row r="623" spans="3:6" x14ac:dyDescent="0.25">
      <c r="C623" s="6"/>
      <c r="D623" s="7"/>
      <c r="E623" s="6"/>
      <c r="F623" s="8"/>
    </row>
    <row r="624" spans="3:6" x14ac:dyDescent="0.25">
      <c r="C624" s="6"/>
      <c r="D624" s="7"/>
      <c r="E624" s="6"/>
      <c r="F624" s="8"/>
    </row>
    <row r="625" spans="3:6" x14ac:dyDescent="0.25">
      <c r="C625" s="6"/>
      <c r="D625" s="7"/>
      <c r="E625" s="6"/>
      <c r="F625" s="8"/>
    </row>
    <row r="626" spans="3:6" x14ac:dyDescent="0.25">
      <c r="C626" s="6"/>
      <c r="D626" s="7"/>
      <c r="E626" s="6"/>
      <c r="F626" s="8"/>
    </row>
    <row r="627" spans="3:6" x14ac:dyDescent="0.25">
      <c r="C627" s="6"/>
      <c r="D627" s="7"/>
      <c r="E627" s="6"/>
      <c r="F627" s="8"/>
    </row>
    <row r="628" spans="3:6" x14ac:dyDescent="0.25">
      <c r="C628" s="6"/>
      <c r="D628" s="7"/>
      <c r="E628" s="6"/>
      <c r="F628" s="8"/>
    </row>
    <row r="629" spans="3:6" x14ac:dyDescent="0.25">
      <c r="C629" s="6"/>
      <c r="D629" s="7"/>
      <c r="E629" s="6"/>
      <c r="F629" s="8"/>
    </row>
    <row r="630" spans="3:6" x14ac:dyDescent="0.25">
      <c r="C630" s="6"/>
      <c r="D630" s="7"/>
      <c r="E630" s="6"/>
      <c r="F630" s="8"/>
    </row>
    <row r="631" spans="3:6" x14ac:dyDescent="0.25">
      <c r="C631" s="6"/>
      <c r="D631" s="7"/>
      <c r="E631" s="6"/>
      <c r="F631" s="8"/>
    </row>
    <row r="632" spans="3:6" x14ac:dyDescent="0.25">
      <c r="C632" s="6"/>
      <c r="D632" s="7"/>
      <c r="E632" s="6"/>
      <c r="F632" s="8"/>
    </row>
    <row r="633" spans="3:6" x14ac:dyDescent="0.25">
      <c r="C633" s="6"/>
      <c r="D633" s="7"/>
      <c r="E633" s="6"/>
      <c r="F633" s="8"/>
    </row>
    <row r="634" spans="3:6" x14ac:dyDescent="0.25">
      <c r="C634" s="6"/>
      <c r="D634" s="7"/>
      <c r="E634" s="6"/>
      <c r="F634" s="8"/>
    </row>
    <row r="635" spans="3:6" x14ac:dyDescent="0.25">
      <c r="C635" s="6"/>
      <c r="D635" s="7"/>
      <c r="E635" s="6"/>
      <c r="F635" s="8"/>
    </row>
    <row r="636" spans="3:6" x14ac:dyDescent="0.25">
      <c r="C636" s="6"/>
      <c r="D636" s="7"/>
      <c r="E636" s="6"/>
      <c r="F636" s="8"/>
    </row>
    <row r="637" spans="3:6" x14ac:dyDescent="0.25">
      <c r="C637" s="6"/>
      <c r="D637" s="7"/>
      <c r="E637" s="6"/>
      <c r="F637" s="8"/>
    </row>
    <row r="638" spans="3:6" x14ac:dyDescent="0.25">
      <c r="C638" s="6"/>
      <c r="D638" s="7"/>
      <c r="E638" s="6"/>
      <c r="F638" s="8"/>
    </row>
    <row r="639" spans="3:6" x14ac:dyDescent="0.25">
      <c r="C639" s="6"/>
      <c r="D639" s="7"/>
      <c r="E639" s="6"/>
      <c r="F639" s="8"/>
    </row>
    <row r="640" spans="3:6" x14ac:dyDescent="0.25">
      <c r="C640" s="6"/>
      <c r="D640" s="7"/>
      <c r="E640" s="6"/>
      <c r="F640" s="8"/>
    </row>
    <row r="641" spans="3:6" x14ac:dyDescent="0.25">
      <c r="C641" s="6"/>
      <c r="D641" s="7"/>
      <c r="E641" s="6"/>
      <c r="F641" s="8"/>
    </row>
    <row r="642" spans="3:6" x14ac:dyDescent="0.25">
      <c r="C642" s="6"/>
      <c r="D642" s="7"/>
      <c r="E642" s="6"/>
      <c r="F642" s="8"/>
    </row>
    <row r="643" spans="3:6" x14ac:dyDescent="0.25">
      <c r="C643" s="6"/>
      <c r="D643" s="7"/>
      <c r="E643" s="6"/>
      <c r="F643" s="8"/>
    </row>
    <row r="644" spans="3:6" x14ac:dyDescent="0.25">
      <c r="C644" s="6"/>
      <c r="D644" s="7"/>
      <c r="E644" s="6"/>
      <c r="F644" s="8"/>
    </row>
    <row r="645" spans="3:6" x14ac:dyDescent="0.25">
      <c r="C645" s="6"/>
      <c r="D645" s="7"/>
      <c r="E645" s="6"/>
      <c r="F645" s="8"/>
    </row>
    <row r="646" spans="3:6" x14ac:dyDescent="0.25">
      <c r="C646" s="6"/>
      <c r="D646" s="7"/>
      <c r="E646" s="6"/>
      <c r="F646" s="8"/>
    </row>
    <row r="647" spans="3:6" x14ac:dyDescent="0.25">
      <c r="C647" s="6"/>
      <c r="D647" s="7"/>
      <c r="E647" s="6"/>
      <c r="F647" s="8"/>
    </row>
    <row r="648" spans="3:6" x14ac:dyDescent="0.25">
      <c r="C648" s="6"/>
      <c r="D648" s="7"/>
      <c r="E648" s="6"/>
      <c r="F648" s="8"/>
    </row>
    <row r="649" spans="3:6" x14ac:dyDescent="0.25">
      <c r="C649" s="6"/>
      <c r="D649" s="7"/>
      <c r="E649" s="6"/>
      <c r="F649" s="8"/>
    </row>
    <row r="650" spans="3:6" x14ac:dyDescent="0.25">
      <c r="C650" s="6"/>
      <c r="D650" s="7"/>
      <c r="E650" s="6"/>
      <c r="F650" s="8"/>
    </row>
    <row r="651" spans="3:6" x14ac:dyDescent="0.25">
      <c r="C651" s="6"/>
      <c r="D651" s="7"/>
      <c r="E651" s="6"/>
      <c r="F651" s="8"/>
    </row>
    <row r="652" spans="3:6" x14ac:dyDescent="0.25">
      <c r="C652" s="6"/>
      <c r="D652" s="7"/>
      <c r="E652" s="6"/>
      <c r="F652" s="8"/>
    </row>
    <row r="653" spans="3:6" x14ac:dyDescent="0.25">
      <c r="C653" s="6"/>
      <c r="D653" s="7"/>
      <c r="E653" s="6"/>
      <c r="F653" s="8"/>
    </row>
    <row r="654" spans="3:6" x14ac:dyDescent="0.25">
      <c r="C654" s="6"/>
      <c r="D654" s="7"/>
      <c r="E654" s="6"/>
      <c r="F654" s="8"/>
    </row>
    <row r="655" spans="3:6" x14ac:dyDescent="0.25">
      <c r="C655" s="6"/>
      <c r="D655" s="7"/>
      <c r="E655" s="6"/>
      <c r="F655" s="8"/>
    </row>
    <row r="656" spans="3:6" x14ac:dyDescent="0.25">
      <c r="C656" s="6"/>
      <c r="D656" s="7"/>
      <c r="E656" s="6"/>
      <c r="F656" s="8"/>
    </row>
    <row r="657" spans="3:6" x14ac:dyDescent="0.25">
      <c r="C657" s="6"/>
      <c r="D657" s="7"/>
      <c r="E657" s="6"/>
      <c r="F657" s="8"/>
    </row>
    <row r="658" spans="3:6" x14ac:dyDescent="0.25">
      <c r="C658" s="6"/>
      <c r="D658" s="7"/>
      <c r="E658" s="6"/>
      <c r="F658" s="8"/>
    </row>
    <row r="659" spans="3:6" x14ac:dyDescent="0.25">
      <c r="C659" s="6"/>
      <c r="D659" s="7"/>
      <c r="E659" s="6"/>
      <c r="F659" s="8"/>
    </row>
    <row r="660" spans="3:6" x14ac:dyDescent="0.25">
      <c r="C660" s="6"/>
      <c r="D660" s="7"/>
      <c r="E660" s="6"/>
      <c r="F660" s="8"/>
    </row>
    <row r="661" spans="3:6" x14ac:dyDescent="0.25">
      <c r="C661" s="6"/>
      <c r="D661" s="7"/>
      <c r="E661" s="6"/>
      <c r="F661" s="8"/>
    </row>
    <row r="662" spans="3:6" x14ac:dyDescent="0.25">
      <c r="C662" s="6"/>
      <c r="D662" s="7"/>
      <c r="E662" s="6"/>
      <c r="F662" s="8"/>
    </row>
    <row r="663" spans="3:6" x14ac:dyDescent="0.25">
      <c r="C663" s="6"/>
      <c r="D663" s="7"/>
      <c r="E663" s="6"/>
      <c r="F663" s="8"/>
    </row>
    <row r="664" spans="3:6" x14ac:dyDescent="0.25">
      <c r="C664" s="6"/>
      <c r="D664" s="7"/>
      <c r="E664" s="6"/>
      <c r="F664" s="8"/>
    </row>
    <row r="665" spans="3:6" x14ac:dyDescent="0.25">
      <c r="C665" s="6"/>
      <c r="D665" s="7"/>
      <c r="E665" s="6"/>
      <c r="F665" s="8"/>
    </row>
    <row r="666" spans="3:6" x14ac:dyDescent="0.25">
      <c r="C666" s="6"/>
      <c r="D666" s="7"/>
      <c r="E666" s="6"/>
      <c r="F666" s="8"/>
    </row>
    <row r="667" spans="3:6" x14ac:dyDescent="0.25">
      <c r="C667" s="6"/>
      <c r="D667" s="7"/>
      <c r="E667" s="6"/>
      <c r="F667" s="8"/>
    </row>
    <row r="668" spans="3:6" x14ac:dyDescent="0.25">
      <c r="C668" s="6"/>
      <c r="D668" s="7"/>
      <c r="E668" s="6"/>
      <c r="F668" s="8"/>
    </row>
    <row r="669" spans="3:6" x14ac:dyDescent="0.25">
      <c r="C669" s="6"/>
      <c r="D669" s="7"/>
      <c r="E669" s="6"/>
      <c r="F669" s="8"/>
    </row>
    <row r="670" spans="3:6" x14ac:dyDescent="0.25">
      <c r="C670" s="6"/>
      <c r="D670" s="7"/>
      <c r="E670" s="6"/>
      <c r="F670" s="8"/>
    </row>
    <row r="671" spans="3:6" x14ac:dyDescent="0.25">
      <c r="C671" s="6"/>
      <c r="D671" s="7"/>
      <c r="E671" s="6"/>
      <c r="F671" s="8"/>
    </row>
    <row r="672" spans="3:6" x14ac:dyDescent="0.25">
      <c r="C672" s="6"/>
      <c r="D672" s="7"/>
      <c r="E672" s="6"/>
      <c r="F672" s="8"/>
    </row>
    <row r="673" spans="3:6" x14ac:dyDescent="0.25">
      <c r="C673" s="6"/>
      <c r="D673" s="7"/>
      <c r="E673" s="6"/>
      <c r="F673" s="8"/>
    </row>
    <row r="674" spans="3:6" x14ac:dyDescent="0.25">
      <c r="C674" s="6"/>
      <c r="D674" s="7"/>
      <c r="E674" s="6"/>
      <c r="F674" s="8"/>
    </row>
    <row r="675" spans="3:6" x14ac:dyDescent="0.25">
      <c r="C675" s="6"/>
      <c r="D675" s="7"/>
      <c r="E675" s="6"/>
      <c r="F675" s="8"/>
    </row>
    <row r="676" spans="3:6" x14ac:dyDescent="0.25">
      <c r="C676" s="6"/>
      <c r="D676" s="7"/>
      <c r="E676" s="6"/>
      <c r="F676" s="8"/>
    </row>
    <row r="677" spans="3:6" x14ac:dyDescent="0.25">
      <c r="C677" s="6"/>
      <c r="D677" s="7"/>
      <c r="E677" s="6"/>
      <c r="F677" s="8"/>
    </row>
    <row r="678" spans="3:6" x14ac:dyDescent="0.25">
      <c r="C678" s="6"/>
      <c r="D678" s="7"/>
      <c r="E678" s="6"/>
      <c r="F678" s="8"/>
    </row>
    <row r="679" spans="3:6" x14ac:dyDescent="0.25">
      <c r="C679" s="6"/>
      <c r="D679" s="7"/>
      <c r="E679" s="6"/>
      <c r="F679" s="8"/>
    </row>
    <row r="680" spans="3:6" x14ac:dyDescent="0.25">
      <c r="C680" s="6"/>
      <c r="D680" s="7"/>
      <c r="E680" s="6"/>
      <c r="F680" s="8"/>
    </row>
    <row r="681" spans="3:6" x14ac:dyDescent="0.25">
      <c r="C681" s="6"/>
      <c r="D681" s="7"/>
      <c r="E681" s="6"/>
      <c r="F681" s="8"/>
    </row>
    <row r="682" spans="3:6" x14ac:dyDescent="0.25">
      <c r="C682" s="6"/>
      <c r="D682" s="7"/>
      <c r="E682" s="6"/>
      <c r="F682" s="8"/>
    </row>
    <row r="683" spans="3:6" x14ac:dyDescent="0.25">
      <c r="C683" s="6"/>
      <c r="D683" s="7"/>
      <c r="E683" s="6"/>
      <c r="F683" s="8"/>
    </row>
    <row r="684" spans="3:6" x14ac:dyDescent="0.25">
      <c r="C684" s="6"/>
      <c r="D684" s="7"/>
      <c r="E684" s="6"/>
      <c r="F684" s="8"/>
    </row>
    <row r="685" spans="3:6" x14ac:dyDescent="0.25">
      <c r="C685" s="6"/>
      <c r="D685" s="7"/>
      <c r="E685" s="6"/>
      <c r="F685" s="8"/>
    </row>
    <row r="686" spans="3:6" x14ac:dyDescent="0.25">
      <c r="C686" s="6"/>
      <c r="D686" s="7"/>
      <c r="E686" s="6"/>
      <c r="F686" s="8"/>
    </row>
    <row r="687" spans="3:6" x14ac:dyDescent="0.25">
      <c r="C687" s="6"/>
      <c r="D687" s="7"/>
      <c r="E687" s="6"/>
      <c r="F687" s="8"/>
    </row>
    <row r="688" spans="3:6" x14ac:dyDescent="0.25">
      <c r="C688" s="6"/>
      <c r="D688" s="7"/>
      <c r="E688" s="6"/>
      <c r="F688" s="8"/>
    </row>
    <row r="689" spans="3:6" x14ac:dyDescent="0.25">
      <c r="C689" s="6"/>
      <c r="D689" s="7"/>
      <c r="E689" s="6"/>
      <c r="F689" s="8"/>
    </row>
    <row r="690" spans="3:6" x14ac:dyDescent="0.25">
      <c r="C690" s="6"/>
      <c r="D690" s="7"/>
      <c r="E690" s="6"/>
      <c r="F690" s="8"/>
    </row>
    <row r="691" spans="3:6" x14ac:dyDescent="0.25">
      <c r="C691" s="6"/>
      <c r="D691" s="7"/>
      <c r="E691" s="6"/>
      <c r="F691" s="8"/>
    </row>
    <row r="692" spans="3:6" x14ac:dyDescent="0.25">
      <c r="C692" s="6"/>
      <c r="D692" s="7"/>
      <c r="E692" s="6"/>
      <c r="F692" s="8"/>
    </row>
    <row r="693" spans="3:6" x14ac:dyDescent="0.25">
      <c r="C693" s="6"/>
      <c r="D693" s="7"/>
      <c r="E693" s="6"/>
      <c r="F693" s="8"/>
    </row>
    <row r="694" spans="3:6" x14ac:dyDescent="0.25">
      <c r="C694" s="6"/>
      <c r="D694" s="7"/>
      <c r="E694" s="6"/>
      <c r="F694" s="8"/>
    </row>
    <row r="695" spans="3:6" x14ac:dyDescent="0.25">
      <c r="C695" s="6"/>
      <c r="D695" s="7"/>
      <c r="E695" s="6"/>
      <c r="F695" s="8"/>
    </row>
    <row r="696" spans="3:6" x14ac:dyDescent="0.25">
      <c r="C696" s="6"/>
      <c r="D696" s="7"/>
      <c r="E696" s="6"/>
      <c r="F696" s="8"/>
    </row>
    <row r="697" spans="3:6" x14ac:dyDescent="0.25">
      <c r="C697" s="6"/>
      <c r="D697" s="7"/>
      <c r="E697" s="6"/>
      <c r="F697" s="8"/>
    </row>
    <row r="698" spans="3:6" x14ac:dyDescent="0.25">
      <c r="C698" s="6"/>
      <c r="D698" s="7"/>
      <c r="E698" s="6"/>
      <c r="F698" s="8"/>
    </row>
    <row r="699" spans="3:6" x14ac:dyDescent="0.25">
      <c r="C699" s="6"/>
      <c r="D699" s="7"/>
      <c r="E699" s="6"/>
      <c r="F699" s="8"/>
    </row>
    <row r="700" spans="3:6" x14ac:dyDescent="0.25">
      <c r="C700" s="6"/>
      <c r="D700" s="7"/>
      <c r="E700" s="6"/>
      <c r="F700" s="8"/>
    </row>
    <row r="701" spans="3:6" x14ac:dyDescent="0.25">
      <c r="C701" s="6"/>
      <c r="D701" s="7"/>
      <c r="E701" s="6"/>
      <c r="F701" s="8"/>
    </row>
    <row r="702" spans="3:6" x14ac:dyDescent="0.25">
      <c r="C702" s="6"/>
      <c r="D702" s="7"/>
      <c r="E702" s="6"/>
      <c r="F702" s="8"/>
    </row>
    <row r="703" spans="3:6" x14ac:dyDescent="0.25">
      <c r="C703" s="6"/>
      <c r="D703" s="7"/>
      <c r="E703" s="6"/>
      <c r="F703" s="8"/>
    </row>
    <row r="704" spans="3:6" x14ac:dyDescent="0.25">
      <c r="C704" s="6"/>
      <c r="D704" s="7"/>
      <c r="E704" s="6"/>
      <c r="F704" s="8"/>
    </row>
    <row r="705" spans="3:6" x14ac:dyDescent="0.25">
      <c r="C705" s="6"/>
      <c r="D705" s="7"/>
      <c r="E705" s="6"/>
      <c r="F705" s="8"/>
    </row>
    <row r="706" spans="3:6" x14ac:dyDescent="0.25">
      <c r="C706" s="6"/>
      <c r="D706" s="7"/>
      <c r="E706" s="6"/>
      <c r="F706" s="8"/>
    </row>
    <row r="707" spans="3:6" x14ac:dyDescent="0.25">
      <c r="C707" s="6"/>
      <c r="D707" s="7"/>
      <c r="E707" s="6"/>
      <c r="F707" s="8"/>
    </row>
    <row r="708" spans="3:6" x14ac:dyDescent="0.25">
      <c r="C708" s="6"/>
      <c r="D708" s="7"/>
      <c r="E708" s="6"/>
      <c r="F708" s="8"/>
    </row>
    <row r="709" spans="3:6" x14ac:dyDescent="0.25">
      <c r="C709" s="6"/>
      <c r="D709" s="7"/>
      <c r="E709" s="6"/>
      <c r="F709" s="8"/>
    </row>
    <row r="710" spans="3:6" x14ac:dyDescent="0.25">
      <c r="C710" s="6"/>
      <c r="D710" s="7"/>
      <c r="E710" s="6"/>
      <c r="F710" s="8"/>
    </row>
    <row r="711" spans="3:6" x14ac:dyDescent="0.25">
      <c r="C711" s="6"/>
      <c r="D711" s="7"/>
      <c r="E711" s="6"/>
      <c r="F711" s="8"/>
    </row>
    <row r="712" spans="3:6" x14ac:dyDescent="0.25">
      <c r="C712" s="6"/>
      <c r="D712" s="7"/>
      <c r="E712" s="6"/>
      <c r="F712" s="8"/>
    </row>
    <row r="713" spans="3:6" x14ac:dyDescent="0.25">
      <c r="C713" s="6"/>
      <c r="D713" s="7"/>
      <c r="E713" s="6"/>
      <c r="F713" s="8"/>
    </row>
    <row r="714" spans="3:6" x14ac:dyDescent="0.25">
      <c r="C714" s="6"/>
      <c r="D714" s="7"/>
      <c r="E714" s="6"/>
      <c r="F714" s="8"/>
    </row>
    <row r="715" spans="3:6" x14ac:dyDescent="0.25">
      <c r="C715" s="6"/>
      <c r="D715" s="7"/>
      <c r="E715" s="6"/>
      <c r="F715" s="8"/>
    </row>
    <row r="716" spans="3:6" x14ac:dyDescent="0.25">
      <c r="C716" s="6"/>
      <c r="D716" s="7"/>
      <c r="E716" s="6"/>
      <c r="F716" s="8"/>
    </row>
    <row r="717" spans="3:6" x14ac:dyDescent="0.25">
      <c r="C717" s="6"/>
      <c r="D717" s="7"/>
      <c r="E717" s="6"/>
      <c r="F717" s="8"/>
    </row>
    <row r="718" spans="3:6" x14ac:dyDescent="0.25">
      <c r="C718" s="6"/>
      <c r="D718" s="7"/>
      <c r="E718" s="6"/>
      <c r="F718" s="8"/>
    </row>
    <row r="719" spans="3:6" x14ac:dyDescent="0.25">
      <c r="C719" s="6"/>
      <c r="D719" s="7"/>
      <c r="E719" s="6"/>
      <c r="F719" s="8"/>
    </row>
    <row r="720" spans="3:6" x14ac:dyDescent="0.25">
      <c r="C720" s="6"/>
      <c r="D720" s="7"/>
      <c r="E720" s="6"/>
      <c r="F720" s="8"/>
    </row>
    <row r="721" spans="3:6" x14ac:dyDescent="0.25">
      <c r="C721" s="6"/>
      <c r="D721" s="7"/>
      <c r="E721" s="6"/>
      <c r="F721" s="8"/>
    </row>
    <row r="722" spans="3:6" x14ac:dyDescent="0.25">
      <c r="C722" s="6"/>
      <c r="D722" s="7"/>
      <c r="E722" s="6"/>
      <c r="F722" s="8"/>
    </row>
    <row r="723" spans="3:6" x14ac:dyDescent="0.25">
      <c r="C723" s="6"/>
      <c r="D723" s="7"/>
      <c r="E723" s="6"/>
      <c r="F723" s="8"/>
    </row>
    <row r="724" spans="3:6" x14ac:dyDescent="0.25">
      <c r="C724" s="6"/>
      <c r="D724" s="7"/>
      <c r="E724" s="6"/>
      <c r="F724" s="8"/>
    </row>
    <row r="725" spans="3:6" x14ac:dyDescent="0.25">
      <c r="C725" s="6"/>
      <c r="D725" s="7"/>
      <c r="E725" s="6"/>
      <c r="F725" s="8"/>
    </row>
    <row r="726" spans="3:6" x14ac:dyDescent="0.25">
      <c r="C726" s="6"/>
      <c r="D726" s="7"/>
      <c r="E726" s="6"/>
      <c r="F726" s="8"/>
    </row>
    <row r="727" spans="3:6" x14ac:dyDescent="0.25">
      <c r="C727" s="6"/>
      <c r="D727" s="7"/>
      <c r="E727" s="6"/>
      <c r="F727" s="8"/>
    </row>
    <row r="728" spans="3:6" x14ac:dyDescent="0.25">
      <c r="C728" s="6"/>
      <c r="D728" s="7"/>
      <c r="E728" s="6"/>
      <c r="F728" s="8"/>
    </row>
    <row r="729" spans="3:6" x14ac:dyDescent="0.25">
      <c r="C729" s="6"/>
      <c r="D729" s="7"/>
      <c r="E729" s="6"/>
      <c r="F729" s="8"/>
    </row>
    <row r="730" spans="3:6" x14ac:dyDescent="0.25">
      <c r="C730" s="6"/>
      <c r="D730" s="7"/>
      <c r="E730" s="6"/>
      <c r="F730" s="8"/>
    </row>
    <row r="731" spans="3:6" x14ac:dyDescent="0.25">
      <c r="C731" s="6"/>
      <c r="D731" s="7"/>
      <c r="E731" s="6"/>
      <c r="F731" s="8"/>
    </row>
    <row r="732" spans="3:6" x14ac:dyDescent="0.25">
      <c r="C732" s="6"/>
      <c r="D732" s="7"/>
      <c r="E732" s="6"/>
      <c r="F732" s="8"/>
    </row>
    <row r="733" spans="3:6" x14ac:dyDescent="0.25">
      <c r="C733" s="6"/>
      <c r="D733" s="7"/>
      <c r="E733" s="6"/>
      <c r="F733" s="8"/>
    </row>
    <row r="734" spans="3:6" x14ac:dyDescent="0.25">
      <c r="C734" s="6"/>
      <c r="D734" s="7"/>
      <c r="E734" s="6"/>
      <c r="F734" s="8"/>
    </row>
    <row r="735" spans="3:6" x14ac:dyDescent="0.25">
      <c r="C735" s="6"/>
      <c r="D735" s="7"/>
      <c r="E735" s="6"/>
      <c r="F735" s="8"/>
    </row>
    <row r="736" spans="3:6" x14ac:dyDescent="0.25">
      <c r="C736" s="6"/>
      <c r="D736" s="7"/>
      <c r="E736" s="6"/>
      <c r="F736" s="8"/>
    </row>
    <row r="737" spans="3:6" x14ac:dyDescent="0.25">
      <c r="C737" s="6"/>
      <c r="D737" s="7"/>
      <c r="E737" s="6"/>
      <c r="F737" s="8"/>
    </row>
    <row r="738" spans="3:6" x14ac:dyDescent="0.25">
      <c r="C738" s="6"/>
      <c r="D738" s="7"/>
      <c r="E738" s="6"/>
      <c r="F738" s="8"/>
    </row>
    <row r="739" spans="3:6" x14ac:dyDescent="0.25">
      <c r="C739" s="6"/>
      <c r="D739" s="7"/>
      <c r="E739" s="6"/>
      <c r="F739" s="8"/>
    </row>
    <row r="740" spans="3:6" x14ac:dyDescent="0.25">
      <c r="C740" s="6"/>
      <c r="D740" s="7"/>
      <c r="E740" s="6"/>
      <c r="F740" s="8"/>
    </row>
    <row r="741" spans="3:6" x14ac:dyDescent="0.25">
      <c r="C741" s="6"/>
      <c r="D741" s="7"/>
      <c r="E741" s="6"/>
      <c r="F741" s="8"/>
    </row>
    <row r="742" spans="3:6" x14ac:dyDescent="0.25">
      <c r="C742" s="6"/>
      <c r="D742" s="7"/>
      <c r="E742" s="6"/>
      <c r="F742" s="8"/>
    </row>
    <row r="743" spans="3:6" x14ac:dyDescent="0.25">
      <c r="C743" s="6"/>
      <c r="D743" s="7"/>
      <c r="E743" s="6"/>
      <c r="F743" s="8"/>
    </row>
    <row r="744" spans="3:6" x14ac:dyDescent="0.25">
      <c r="C744" s="6"/>
      <c r="D744" s="7"/>
      <c r="E744" s="6"/>
      <c r="F744" s="8"/>
    </row>
    <row r="745" spans="3:6" x14ac:dyDescent="0.25">
      <c r="C745" s="6"/>
      <c r="D745" s="7"/>
      <c r="E745" s="6"/>
      <c r="F745" s="8"/>
    </row>
    <row r="746" spans="3:6" x14ac:dyDescent="0.25">
      <c r="C746" s="6"/>
      <c r="D746" s="7"/>
      <c r="E746" s="6"/>
      <c r="F746" s="8"/>
    </row>
    <row r="747" spans="3:6" x14ac:dyDescent="0.25">
      <c r="C747" s="6"/>
      <c r="D747" s="7"/>
      <c r="E747" s="6"/>
      <c r="F747" s="8"/>
    </row>
    <row r="748" spans="3:6" x14ac:dyDescent="0.25">
      <c r="C748" s="6"/>
      <c r="D748" s="7"/>
      <c r="E748" s="6"/>
      <c r="F748" s="8"/>
    </row>
    <row r="749" spans="3:6" x14ac:dyDescent="0.25">
      <c r="C749" s="6"/>
      <c r="D749" s="7"/>
      <c r="E749" s="6"/>
      <c r="F749" s="8"/>
    </row>
    <row r="750" spans="3:6" x14ac:dyDescent="0.25">
      <c r="C750" s="6"/>
      <c r="D750" s="7"/>
      <c r="E750" s="6"/>
      <c r="F750" s="8"/>
    </row>
    <row r="751" spans="3:6" x14ac:dyDescent="0.25">
      <c r="C751" s="6"/>
      <c r="D751" s="7"/>
      <c r="E751" s="6"/>
      <c r="F751" s="8"/>
    </row>
    <row r="752" spans="3:6" x14ac:dyDescent="0.25">
      <c r="C752" s="6"/>
      <c r="D752" s="7"/>
      <c r="E752" s="6"/>
      <c r="F752" s="8"/>
    </row>
    <row r="753" spans="3:6" x14ac:dyDescent="0.25">
      <c r="C753" s="6"/>
      <c r="D753" s="7"/>
      <c r="E753" s="6"/>
      <c r="F753" s="8"/>
    </row>
    <row r="754" spans="3:6" x14ac:dyDescent="0.25">
      <c r="C754" s="6"/>
      <c r="D754" s="7"/>
      <c r="E754" s="6"/>
      <c r="F754" s="8"/>
    </row>
    <row r="755" spans="3:6" x14ac:dyDescent="0.25">
      <c r="C755" s="6"/>
      <c r="D755" s="7"/>
      <c r="E755" s="6"/>
      <c r="F755" s="8"/>
    </row>
    <row r="756" spans="3:6" x14ac:dyDescent="0.25">
      <c r="C756" s="6"/>
      <c r="D756" s="7"/>
      <c r="E756" s="6"/>
      <c r="F756" s="8"/>
    </row>
    <row r="757" spans="3:6" x14ac:dyDescent="0.25">
      <c r="C757" s="6"/>
      <c r="D757" s="7"/>
      <c r="E757" s="6"/>
      <c r="F757" s="8"/>
    </row>
    <row r="758" spans="3:6" x14ac:dyDescent="0.25">
      <c r="C758" s="6"/>
      <c r="D758" s="7"/>
      <c r="E758" s="6"/>
      <c r="F758" s="8"/>
    </row>
    <row r="759" spans="3:6" x14ac:dyDescent="0.25">
      <c r="C759" s="6"/>
      <c r="D759" s="7"/>
      <c r="E759" s="6"/>
      <c r="F759" s="8"/>
    </row>
    <row r="760" spans="3:6" x14ac:dyDescent="0.25">
      <c r="C760" s="6"/>
      <c r="D760" s="7"/>
      <c r="E760" s="6"/>
      <c r="F760" s="8"/>
    </row>
    <row r="761" spans="3:6" x14ac:dyDescent="0.25">
      <c r="C761" s="6"/>
      <c r="D761" s="7"/>
      <c r="E761" s="6"/>
      <c r="F761" s="8"/>
    </row>
    <row r="762" spans="3:6" x14ac:dyDescent="0.25">
      <c r="C762" s="6"/>
      <c r="D762" s="7"/>
      <c r="E762" s="6"/>
      <c r="F762" s="8"/>
    </row>
    <row r="763" spans="3:6" x14ac:dyDescent="0.25">
      <c r="C763" s="6"/>
      <c r="D763" s="7"/>
      <c r="E763" s="6"/>
      <c r="F763" s="8"/>
    </row>
    <row r="764" spans="3:6" x14ac:dyDescent="0.25">
      <c r="C764" s="6"/>
      <c r="D764" s="7"/>
      <c r="E764" s="6"/>
      <c r="F764" s="8"/>
    </row>
    <row r="765" spans="3:6" x14ac:dyDescent="0.25">
      <c r="C765" s="6"/>
      <c r="D765" s="7"/>
      <c r="E765" s="6"/>
      <c r="F765" s="8"/>
    </row>
    <row r="766" spans="3:6" x14ac:dyDescent="0.25">
      <c r="C766" s="6"/>
      <c r="D766" s="7"/>
      <c r="E766" s="6"/>
      <c r="F766" s="8"/>
    </row>
    <row r="767" spans="3:6" x14ac:dyDescent="0.25">
      <c r="C767" s="6"/>
      <c r="D767" s="7"/>
      <c r="E767" s="6"/>
      <c r="F767" s="8"/>
    </row>
    <row r="768" spans="3:6" x14ac:dyDescent="0.25">
      <c r="C768" s="6"/>
      <c r="D768" s="7"/>
      <c r="E768" s="6"/>
      <c r="F768" s="8"/>
    </row>
    <row r="769" spans="3:6" x14ac:dyDescent="0.25">
      <c r="C769" s="6"/>
      <c r="D769" s="7"/>
      <c r="E769" s="6"/>
      <c r="F769" s="8"/>
    </row>
    <row r="770" spans="3:6" x14ac:dyDescent="0.25">
      <c r="C770" s="6"/>
      <c r="D770" s="7"/>
      <c r="E770" s="6"/>
      <c r="F770" s="8"/>
    </row>
    <row r="771" spans="3:6" x14ac:dyDescent="0.25">
      <c r="C771" s="6"/>
      <c r="D771" s="7"/>
      <c r="E771" s="6"/>
      <c r="F771" s="8"/>
    </row>
    <row r="772" spans="3:6" x14ac:dyDescent="0.25">
      <c r="C772" s="6"/>
      <c r="D772" s="7"/>
      <c r="E772" s="6"/>
      <c r="F772" s="8"/>
    </row>
    <row r="773" spans="3:6" x14ac:dyDescent="0.25">
      <c r="C773" s="6"/>
      <c r="D773" s="7"/>
      <c r="E773" s="6"/>
      <c r="F773" s="8"/>
    </row>
    <row r="774" spans="3:6" x14ac:dyDescent="0.25">
      <c r="C774" s="6"/>
      <c r="D774" s="7"/>
      <c r="E774" s="6"/>
      <c r="F774" s="8"/>
    </row>
    <row r="775" spans="3:6" x14ac:dyDescent="0.25">
      <c r="C775" s="6"/>
      <c r="D775" s="7"/>
      <c r="E775" s="6"/>
      <c r="F775" s="8"/>
    </row>
    <row r="776" spans="3:6" x14ac:dyDescent="0.25">
      <c r="C776" s="6"/>
      <c r="D776" s="7"/>
      <c r="E776" s="6"/>
      <c r="F776" s="8"/>
    </row>
    <row r="777" spans="3:6" x14ac:dyDescent="0.25">
      <c r="C777" s="6"/>
      <c r="D777" s="7"/>
      <c r="E777" s="6"/>
      <c r="F777" s="8"/>
    </row>
    <row r="778" spans="3:6" x14ac:dyDescent="0.25">
      <c r="C778" s="6"/>
      <c r="D778" s="7"/>
      <c r="E778" s="6"/>
      <c r="F778" s="8"/>
    </row>
    <row r="779" spans="3:6" x14ac:dyDescent="0.25">
      <c r="C779" s="6"/>
      <c r="D779" s="7"/>
      <c r="E779" s="6"/>
      <c r="F779" s="8"/>
    </row>
    <row r="780" spans="3:6" x14ac:dyDescent="0.25">
      <c r="C780" s="6"/>
      <c r="D780" s="7"/>
      <c r="E780" s="6"/>
      <c r="F780" s="8"/>
    </row>
    <row r="781" spans="3:6" x14ac:dyDescent="0.25">
      <c r="C781" s="6"/>
      <c r="D781" s="7"/>
      <c r="E781" s="6"/>
      <c r="F781" s="8"/>
    </row>
    <row r="782" spans="3:6" x14ac:dyDescent="0.25">
      <c r="C782" s="6"/>
      <c r="D782" s="7"/>
      <c r="E782" s="6"/>
      <c r="F782" s="8"/>
    </row>
    <row r="783" spans="3:6" x14ac:dyDescent="0.25">
      <c r="C783" s="6"/>
      <c r="D783" s="7"/>
      <c r="E783" s="6"/>
      <c r="F783" s="8"/>
    </row>
    <row r="784" spans="3:6" x14ac:dyDescent="0.25">
      <c r="C784" s="6"/>
      <c r="D784" s="7"/>
      <c r="E784" s="6"/>
      <c r="F784" s="8"/>
    </row>
    <row r="785" spans="3:6" x14ac:dyDescent="0.25">
      <c r="C785" s="6"/>
      <c r="D785" s="7"/>
      <c r="E785" s="6"/>
      <c r="F785" s="8"/>
    </row>
    <row r="786" spans="3:6" x14ac:dyDescent="0.25">
      <c r="C786" s="6"/>
      <c r="D786" s="7"/>
      <c r="E786" s="6"/>
      <c r="F786" s="8"/>
    </row>
    <row r="787" spans="3:6" x14ac:dyDescent="0.25">
      <c r="C787" s="6"/>
      <c r="D787" s="7"/>
      <c r="E787" s="6"/>
      <c r="F787" s="8"/>
    </row>
    <row r="788" spans="3:6" x14ac:dyDescent="0.25">
      <c r="C788" s="6"/>
      <c r="D788" s="7"/>
      <c r="E788" s="6"/>
      <c r="F788" s="8"/>
    </row>
    <row r="789" spans="3:6" x14ac:dyDescent="0.25">
      <c r="C789" s="6"/>
      <c r="D789" s="7"/>
      <c r="E789" s="6"/>
      <c r="F789" s="8"/>
    </row>
    <row r="790" spans="3:6" x14ac:dyDescent="0.25">
      <c r="C790" s="6"/>
      <c r="D790" s="7"/>
      <c r="E790" s="6"/>
      <c r="F790" s="8"/>
    </row>
    <row r="791" spans="3:6" x14ac:dyDescent="0.25">
      <c r="C791" s="6"/>
      <c r="D791" s="7"/>
      <c r="E791" s="6"/>
      <c r="F791" s="8"/>
    </row>
    <row r="792" spans="3:6" x14ac:dyDescent="0.25">
      <c r="C792" s="6"/>
      <c r="D792" s="7"/>
      <c r="E792" s="6"/>
      <c r="F792" s="8"/>
    </row>
    <row r="793" spans="3:6" x14ac:dyDescent="0.25">
      <c r="C793" s="6"/>
      <c r="D793" s="7"/>
      <c r="E793" s="6"/>
      <c r="F793" s="8"/>
    </row>
    <row r="794" spans="3:6" x14ac:dyDescent="0.25">
      <c r="C794" s="6"/>
      <c r="D794" s="7"/>
      <c r="E794" s="6"/>
      <c r="F794" s="8"/>
    </row>
    <row r="795" spans="3:6" x14ac:dyDescent="0.25">
      <c r="C795" s="6"/>
      <c r="D795" s="7"/>
      <c r="E795" s="6"/>
      <c r="F795" s="8"/>
    </row>
    <row r="796" spans="3:6" x14ac:dyDescent="0.25">
      <c r="C796" s="6"/>
      <c r="D796" s="7"/>
      <c r="E796" s="6"/>
      <c r="F796" s="8"/>
    </row>
    <row r="797" spans="3:6" x14ac:dyDescent="0.25">
      <c r="C797" s="6"/>
      <c r="D797" s="7"/>
      <c r="E797" s="6"/>
      <c r="F797" s="8"/>
    </row>
    <row r="798" spans="3:6" x14ac:dyDescent="0.25">
      <c r="C798" s="6"/>
      <c r="D798" s="7"/>
      <c r="E798" s="6"/>
      <c r="F798" s="8"/>
    </row>
    <row r="799" spans="3:6" x14ac:dyDescent="0.25">
      <c r="C799" s="6"/>
      <c r="D799" s="7"/>
      <c r="E799" s="6"/>
      <c r="F799" s="8"/>
    </row>
    <row r="800" spans="3:6" x14ac:dyDescent="0.25">
      <c r="C800" s="6"/>
      <c r="D800" s="7"/>
      <c r="E800" s="6"/>
      <c r="F800" s="8"/>
    </row>
    <row r="801" spans="3:6" x14ac:dyDescent="0.25">
      <c r="C801" s="6"/>
      <c r="D801" s="7"/>
      <c r="E801" s="6"/>
      <c r="F801" s="8"/>
    </row>
    <row r="802" spans="3:6" x14ac:dyDescent="0.25">
      <c r="C802" s="6"/>
      <c r="D802" s="7"/>
      <c r="E802" s="6"/>
      <c r="F802" s="8"/>
    </row>
    <row r="803" spans="3:6" x14ac:dyDescent="0.25">
      <c r="C803" s="6"/>
      <c r="D803" s="7"/>
      <c r="E803" s="6"/>
      <c r="F803" s="8"/>
    </row>
    <row r="804" spans="3:6" x14ac:dyDescent="0.25">
      <c r="C804" s="6"/>
      <c r="D804" s="7"/>
      <c r="E804" s="6"/>
      <c r="F804" s="8"/>
    </row>
    <row r="805" spans="3:6" x14ac:dyDescent="0.25">
      <c r="C805" s="6"/>
      <c r="D805" s="7"/>
      <c r="E805" s="6"/>
      <c r="F805" s="8"/>
    </row>
    <row r="806" spans="3:6" x14ac:dyDescent="0.25">
      <c r="C806" s="6"/>
      <c r="D806" s="7"/>
      <c r="E806" s="6"/>
      <c r="F806" s="8"/>
    </row>
    <row r="807" spans="3:6" x14ac:dyDescent="0.25">
      <c r="C807" s="6"/>
      <c r="D807" s="7"/>
      <c r="E807" s="6"/>
      <c r="F807" s="8"/>
    </row>
    <row r="808" spans="3:6" x14ac:dyDescent="0.25">
      <c r="C808" s="6"/>
      <c r="D808" s="7"/>
      <c r="E808" s="6"/>
      <c r="F808" s="8"/>
    </row>
    <row r="809" spans="3:6" x14ac:dyDescent="0.25">
      <c r="C809" s="6"/>
      <c r="D809" s="7"/>
      <c r="E809" s="6"/>
      <c r="F809" s="8"/>
    </row>
    <row r="810" spans="3:6" x14ac:dyDescent="0.25">
      <c r="C810" s="6"/>
      <c r="D810" s="7"/>
      <c r="E810" s="6"/>
      <c r="F810" s="8"/>
    </row>
    <row r="811" spans="3:6" x14ac:dyDescent="0.25">
      <c r="C811" s="6"/>
      <c r="D811" s="7"/>
      <c r="E811" s="6"/>
      <c r="F811" s="8"/>
    </row>
    <row r="812" spans="3:6" x14ac:dyDescent="0.25">
      <c r="C812" s="6"/>
      <c r="D812" s="7"/>
      <c r="E812" s="6"/>
      <c r="F812" s="8"/>
    </row>
    <row r="813" spans="3:6" x14ac:dyDescent="0.25">
      <c r="C813" s="6"/>
      <c r="D813" s="7"/>
      <c r="E813" s="6"/>
      <c r="F813" s="8"/>
    </row>
    <row r="814" spans="3:6" x14ac:dyDescent="0.25">
      <c r="C814" s="6"/>
      <c r="D814" s="7"/>
      <c r="E814" s="6"/>
      <c r="F814" s="8"/>
    </row>
    <row r="815" spans="3:6" x14ac:dyDescent="0.25">
      <c r="C815" s="6"/>
      <c r="D815" s="7"/>
      <c r="E815" s="6"/>
      <c r="F815" s="8"/>
    </row>
    <row r="816" spans="3:6" x14ac:dyDescent="0.25">
      <c r="C816" s="6"/>
      <c r="D816" s="7"/>
      <c r="E816" s="6"/>
      <c r="F816" s="8"/>
    </row>
    <row r="817" spans="3:6" x14ac:dyDescent="0.25">
      <c r="C817" s="6"/>
      <c r="D817" s="7"/>
      <c r="E817" s="6"/>
      <c r="F817" s="8"/>
    </row>
    <row r="818" spans="3:6" x14ac:dyDescent="0.25">
      <c r="C818" s="6"/>
      <c r="D818" s="7"/>
      <c r="E818" s="6"/>
      <c r="F818" s="8"/>
    </row>
    <row r="819" spans="3:6" x14ac:dyDescent="0.25">
      <c r="C819" s="6"/>
      <c r="D819" s="7"/>
      <c r="E819" s="6"/>
      <c r="F819" s="8"/>
    </row>
    <row r="820" spans="3:6" x14ac:dyDescent="0.25">
      <c r="C820" s="6"/>
      <c r="D820" s="7"/>
      <c r="E820" s="6"/>
      <c r="F820" s="8"/>
    </row>
    <row r="821" spans="3:6" x14ac:dyDescent="0.25">
      <c r="C821" s="6"/>
      <c r="D821" s="7"/>
      <c r="E821" s="6"/>
      <c r="F821" s="8"/>
    </row>
    <row r="822" spans="3:6" x14ac:dyDescent="0.25">
      <c r="C822" s="6"/>
      <c r="D822" s="7"/>
      <c r="E822" s="6"/>
      <c r="F822" s="8"/>
    </row>
    <row r="823" spans="3:6" x14ac:dyDescent="0.25">
      <c r="C823" s="6"/>
      <c r="D823" s="7"/>
      <c r="E823" s="6"/>
      <c r="F823" s="8"/>
    </row>
    <row r="824" spans="3:6" x14ac:dyDescent="0.25">
      <c r="C824" s="6"/>
      <c r="D824" s="7"/>
      <c r="E824" s="6"/>
      <c r="F824" s="8"/>
    </row>
    <row r="825" spans="3:6" x14ac:dyDescent="0.25">
      <c r="C825" s="6"/>
      <c r="D825" s="7"/>
      <c r="E825" s="6"/>
      <c r="F825" s="8"/>
    </row>
    <row r="826" spans="3:6" x14ac:dyDescent="0.25">
      <c r="C826" s="6"/>
      <c r="D826" s="7"/>
      <c r="E826" s="6"/>
      <c r="F826" s="8"/>
    </row>
    <row r="827" spans="3:6" x14ac:dyDescent="0.25">
      <c r="C827" s="6"/>
      <c r="D827" s="7"/>
      <c r="E827" s="6"/>
      <c r="F827" s="8"/>
    </row>
    <row r="828" spans="3:6" x14ac:dyDescent="0.25">
      <c r="C828" s="6"/>
      <c r="D828" s="7"/>
      <c r="E828" s="6"/>
      <c r="F828" s="8"/>
    </row>
    <row r="829" spans="3:6" x14ac:dyDescent="0.25">
      <c r="C829" s="6"/>
      <c r="D829" s="7"/>
      <c r="E829" s="6"/>
      <c r="F829" s="8"/>
    </row>
    <row r="830" spans="3:6" x14ac:dyDescent="0.25">
      <c r="C830" s="6"/>
      <c r="D830" s="7"/>
      <c r="E830" s="6"/>
      <c r="F830" s="8"/>
    </row>
    <row r="831" spans="3:6" x14ac:dyDescent="0.25">
      <c r="C831" s="6"/>
      <c r="D831" s="7"/>
      <c r="E831" s="6"/>
      <c r="F831" s="8"/>
    </row>
    <row r="832" spans="3:6" x14ac:dyDescent="0.25">
      <c r="C832" s="6"/>
      <c r="D832" s="7"/>
      <c r="E832" s="6"/>
      <c r="F832" s="8"/>
    </row>
    <row r="833" spans="3:6" x14ac:dyDescent="0.25">
      <c r="C833" s="6"/>
      <c r="D833" s="7"/>
      <c r="E833" s="6"/>
      <c r="F833" s="8"/>
    </row>
    <row r="834" spans="3:6" x14ac:dyDescent="0.25">
      <c r="C834" s="6"/>
      <c r="D834" s="7"/>
      <c r="E834" s="6"/>
      <c r="F834" s="8"/>
    </row>
    <row r="835" spans="3:6" x14ac:dyDescent="0.25">
      <c r="C835" s="6"/>
      <c r="D835" s="7"/>
      <c r="E835" s="6"/>
      <c r="F835" s="8"/>
    </row>
    <row r="836" spans="3:6" x14ac:dyDescent="0.25">
      <c r="C836" s="6"/>
      <c r="D836" s="7"/>
      <c r="E836" s="6"/>
      <c r="F836" s="8"/>
    </row>
    <row r="837" spans="3:6" x14ac:dyDescent="0.25">
      <c r="C837" s="6"/>
      <c r="D837" s="7"/>
      <c r="E837" s="6"/>
      <c r="F837" s="8"/>
    </row>
    <row r="838" spans="3:6" x14ac:dyDescent="0.25">
      <c r="C838" s="6"/>
      <c r="D838" s="7"/>
      <c r="E838" s="6"/>
      <c r="F838" s="8"/>
    </row>
    <row r="839" spans="3:6" x14ac:dyDescent="0.25">
      <c r="C839" s="6"/>
      <c r="D839" s="7"/>
      <c r="E839" s="6"/>
      <c r="F839" s="8"/>
    </row>
    <row r="840" spans="3:6" x14ac:dyDescent="0.25">
      <c r="C840" s="6"/>
      <c r="D840" s="7"/>
      <c r="E840" s="6"/>
      <c r="F840" s="8"/>
    </row>
    <row r="841" spans="3:6" x14ac:dyDescent="0.25">
      <c r="C841" s="6"/>
      <c r="D841" s="7"/>
      <c r="E841" s="6"/>
      <c r="F841" s="8"/>
    </row>
    <row r="842" spans="3:6" x14ac:dyDescent="0.25">
      <c r="C842" s="6"/>
      <c r="D842" s="7"/>
      <c r="E842" s="6"/>
      <c r="F842" s="8"/>
    </row>
    <row r="843" spans="3:6" x14ac:dyDescent="0.25">
      <c r="C843" s="6"/>
      <c r="D843" s="7"/>
      <c r="E843" s="6"/>
      <c r="F843" s="8"/>
    </row>
    <row r="844" spans="3:6" x14ac:dyDescent="0.25">
      <c r="C844" s="6"/>
      <c r="D844" s="7"/>
      <c r="E844" s="6"/>
      <c r="F844" s="8"/>
    </row>
    <row r="845" spans="3:6" x14ac:dyDescent="0.25">
      <c r="C845" s="6"/>
      <c r="D845" s="7"/>
      <c r="E845" s="6"/>
      <c r="F845" s="8"/>
    </row>
    <row r="846" spans="3:6" x14ac:dyDescent="0.25">
      <c r="C846" s="6"/>
      <c r="D846" s="7"/>
      <c r="E846" s="6"/>
      <c r="F846" s="8"/>
    </row>
    <row r="847" spans="3:6" x14ac:dyDescent="0.25">
      <c r="C847" s="6"/>
      <c r="D847" s="7"/>
      <c r="E847" s="6"/>
      <c r="F847" s="8"/>
    </row>
    <row r="848" spans="3:6" x14ac:dyDescent="0.25">
      <c r="C848" s="6"/>
      <c r="D848" s="7"/>
      <c r="E848" s="6"/>
      <c r="F848" s="8"/>
    </row>
    <row r="849" spans="3:6" x14ac:dyDescent="0.25">
      <c r="C849" s="6"/>
      <c r="D849" s="7"/>
      <c r="E849" s="6"/>
      <c r="F849" s="8"/>
    </row>
    <row r="850" spans="3:6" x14ac:dyDescent="0.25">
      <c r="C850" s="6"/>
      <c r="D850" s="7"/>
      <c r="E850" s="6"/>
      <c r="F850" s="8"/>
    </row>
    <row r="851" spans="3:6" x14ac:dyDescent="0.25">
      <c r="C851" s="6"/>
      <c r="D851" s="7"/>
      <c r="E851" s="6"/>
      <c r="F851" s="8"/>
    </row>
    <row r="852" spans="3:6" x14ac:dyDescent="0.25">
      <c r="C852" s="6"/>
      <c r="D852" s="7"/>
      <c r="E852" s="6"/>
      <c r="F852" s="8"/>
    </row>
    <row r="853" spans="3:6" x14ac:dyDescent="0.25">
      <c r="C853" s="6"/>
      <c r="D853" s="7"/>
      <c r="E853" s="6"/>
      <c r="F853" s="8"/>
    </row>
    <row r="854" spans="3:6" x14ac:dyDescent="0.25">
      <c r="C854" s="6"/>
      <c r="D854" s="7"/>
      <c r="E854" s="6"/>
      <c r="F854" s="8"/>
    </row>
    <row r="855" spans="3:6" x14ac:dyDescent="0.25">
      <c r="C855" s="6"/>
      <c r="D855" s="7"/>
      <c r="E855" s="6"/>
      <c r="F855" s="8"/>
    </row>
    <row r="856" spans="3:6" x14ac:dyDescent="0.25">
      <c r="C856" s="6"/>
      <c r="D856" s="7"/>
      <c r="E856" s="6"/>
      <c r="F856" s="8"/>
    </row>
    <row r="857" spans="3:6" x14ac:dyDescent="0.25">
      <c r="C857" s="6"/>
      <c r="D857" s="7"/>
      <c r="E857" s="6"/>
      <c r="F857" s="8"/>
    </row>
    <row r="858" spans="3:6" x14ac:dyDescent="0.25">
      <c r="C858" s="6"/>
      <c r="D858" s="7"/>
      <c r="E858" s="6"/>
      <c r="F858" s="8"/>
    </row>
    <row r="859" spans="3:6" x14ac:dyDescent="0.25">
      <c r="C859" s="6"/>
      <c r="D859" s="7"/>
      <c r="E859" s="6"/>
      <c r="F859" s="8"/>
    </row>
    <row r="860" spans="3:6" x14ac:dyDescent="0.25">
      <c r="C860" s="6"/>
      <c r="D860" s="7"/>
      <c r="E860" s="6"/>
      <c r="F860" s="8"/>
    </row>
    <row r="861" spans="3:6" x14ac:dyDescent="0.25">
      <c r="C861" s="6"/>
      <c r="D861" s="7"/>
      <c r="E861" s="6"/>
      <c r="F861" s="8"/>
    </row>
    <row r="862" spans="3:6" x14ac:dyDescent="0.25">
      <c r="C862" s="6"/>
      <c r="D862" s="7"/>
      <c r="E862" s="6"/>
      <c r="F862" s="8"/>
    </row>
    <row r="863" spans="3:6" x14ac:dyDescent="0.25">
      <c r="C863" s="6"/>
      <c r="D863" s="7"/>
      <c r="E863" s="6"/>
      <c r="F863" s="8"/>
    </row>
    <row r="864" spans="3:6" x14ac:dyDescent="0.25">
      <c r="C864" s="6"/>
      <c r="D864" s="7"/>
      <c r="E864" s="6"/>
      <c r="F864" s="8"/>
    </row>
    <row r="865" spans="3:6" x14ac:dyDescent="0.25">
      <c r="C865" s="6"/>
      <c r="D865" s="7"/>
      <c r="E865" s="6"/>
      <c r="F865" s="8"/>
    </row>
    <row r="866" spans="3:6" x14ac:dyDescent="0.25">
      <c r="C866" s="6"/>
      <c r="D866" s="7"/>
      <c r="E866" s="6"/>
      <c r="F866" s="8"/>
    </row>
    <row r="867" spans="3:6" x14ac:dyDescent="0.25">
      <c r="C867" s="6"/>
      <c r="D867" s="7"/>
      <c r="E867" s="6"/>
      <c r="F867" s="8"/>
    </row>
    <row r="868" spans="3:6" x14ac:dyDescent="0.25">
      <c r="C868" s="6"/>
      <c r="D868" s="7"/>
      <c r="E868" s="6"/>
      <c r="F868" s="8"/>
    </row>
    <row r="869" spans="3:6" x14ac:dyDescent="0.25">
      <c r="C869" s="6"/>
      <c r="D869" s="7"/>
      <c r="E869" s="6"/>
      <c r="F869" s="8"/>
    </row>
    <row r="870" spans="3:6" x14ac:dyDescent="0.25">
      <c r="C870" s="6"/>
      <c r="D870" s="7"/>
      <c r="E870" s="6"/>
      <c r="F870" s="8"/>
    </row>
    <row r="871" spans="3:6" x14ac:dyDescent="0.25">
      <c r="C871" s="6"/>
      <c r="D871" s="7"/>
      <c r="E871" s="6"/>
      <c r="F871" s="8"/>
    </row>
    <row r="872" spans="3:6" x14ac:dyDescent="0.25">
      <c r="C872" s="6"/>
      <c r="D872" s="7"/>
      <c r="E872" s="6"/>
      <c r="F872" s="8"/>
    </row>
    <row r="873" spans="3:6" x14ac:dyDescent="0.25">
      <c r="C873" s="6"/>
      <c r="D873" s="7"/>
      <c r="E873" s="6"/>
      <c r="F873" s="8"/>
    </row>
    <row r="874" spans="3:6" x14ac:dyDescent="0.25">
      <c r="C874" s="6"/>
      <c r="D874" s="7"/>
      <c r="E874" s="6"/>
      <c r="F874" s="8"/>
    </row>
    <row r="875" spans="3:6" x14ac:dyDescent="0.25">
      <c r="C875" s="6"/>
      <c r="D875" s="7"/>
      <c r="E875" s="6"/>
      <c r="F875" s="8"/>
    </row>
    <row r="876" spans="3:6" x14ac:dyDescent="0.25">
      <c r="C876" s="6"/>
      <c r="D876" s="7"/>
      <c r="E876" s="6"/>
      <c r="F876" s="8"/>
    </row>
    <row r="877" spans="3:6" x14ac:dyDescent="0.25">
      <c r="C877" s="6"/>
      <c r="D877" s="7"/>
      <c r="E877" s="6"/>
      <c r="F877" s="8"/>
    </row>
    <row r="878" spans="3:6" x14ac:dyDescent="0.25">
      <c r="C878" s="6"/>
      <c r="D878" s="7"/>
      <c r="E878" s="6"/>
      <c r="F878" s="8"/>
    </row>
    <row r="879" spans="3:6" x14ac:dyDescent="0.25">
      <c r="C879" s="6"/>
      <c r="D879" s="7"/>
      <c r="E879" s="6"/>
      <c r="F879" s="8"/>
    </row>
    <row r="880" spans="3:6" x14ac:dyDescent="0.25">
      <c r="C880" s="6"/>
      <c r="D880" s="7"/>
      <c r="E880" s="6"/>
      <c r="F880" s="8"/>
    </row>
    <row r="881" spans="3:6" x14ac:dyDescent="0.25">
      <c r="C881" s="6"/>
      <c r="D881" s="7"/>
      <c r="E881" s="6"/>
      <c r="F881" s="8"/>
    </row>
    <row r="882" spans="3:6" x14ac:dyDescent="0.25">
      <c r="C882" s="6"/>
      <c r="D882" s="7"/>
      <c r="E882" s="6"/>
      <c r="F882" s="8"/>
    </row>
    <row r="883" spans="3:6" x14ac:dyDescent="0.25">
      <c r="C883" s="6"/>
      <c r="D883" s="7"/>
      <c r="E883" s="6"/>
      <c r="F883" s="8"/>
    </row>
    <row r="884" spans="3:6" x14ac:dyDescent="0.25">
      <c r="C884" s="6"/>
      <c r="D884" s="7"/>
      <c r="E884" s="6"/>
      <c r="F884" s="8"/>
    </row>
    <row r="885" spans="3:6" x14ac:dyDescent="0.25">
      <c r="C885" s="6"/>
      <c r="D885" s="7"/>
      <c r="E885" s="6"/>
      <c r="F885" s="8"/>
    </row>
    <row r="886" spans="3:6" x14ac:dyDescent="0.25">
      <c r="C886" s="6"/>
      <c r="D886" s="7"/>
      <c r="E886" s="6"/>
      <c r="F886" s="8"/>
    </row>
    <row r="887" spans="3:6" x14ac:dyDescent="0.25">
      <c r="C887" s="6"/>
      <c r="D887" s="7"/>
      <c r="E887" s="6"/>
      <c r="F887" s="8"/>
    </row>
    <row r="888" spans="3:6" x14ac:dyDescent="0.25">
      <c r="C888" s="6"/>
      <c r="D888" s="7"/>
      <c r="E888" s="6"/>
      <c r="F888" s="8"/>
    </row>
    <row r="889" spans="3:6" x14ac:dyDescent="0.25">
      <c r="C889" s="6"/>
      <c r="D889" s="7"/>
      <c r="E889" s="6"/>
      <c r="F889" s="8"/>
    </row>
    <row r="890" spans="3:6" x14ac:dyDescent="0.25">
      <c r="C890" s="6"/>
      <c r="D890" s="7"/>
      <c r="E890" s="6"/>
      <c r="F890" s="8"/>
    </row>
    <row r="891" spans="3:6" x14ac:dyDescent="0.25">
      <c r="C891" s="6"/>
      <c r="D891" s="7"/>
      <c r="E891" s="6"/>
      <c r="F891" s="8"/>
    </row>
    <row r="892" spans="3:6" x14ac:dyDescent="0.25">
      <c r="C892" s="6"/>
      <c r="D892" s="7"/>
      <c r="E892" s="6"/>
      <c r="F892" s="8"/>
    </row>
    <row r="893" spans="3:6" x14ac:dyDescent="0.25">
      <c r="C893" s="6"/>
      <c r="D893" s="7"/>
      <c r="E893" s="6"/>
      <c r="F893" s="8"/>
    </row>
    <row r="894" spans="3:6" x14ac:dyDescent="0.25">
      <c r="C894" s="6"/>
      <c r="D894" s="7"/>
      <c r="E894" s="6"/>
      <c r="F894" s="8"/>
    </row>
    <row r="895" spans="3:6" x14ac:dyDescent="0.25">
      <c r="C895" s="6"/>
      <c r="D895" s="7"/>
      <c r="E895" s="6"/>
      <c r="F895" s="8"/>
    </row>
    <row r="896" spans="3:6" x14ac:dyDescent="0.25">
      <c r="C896" s="6"/>
      <c r="D896" s="7"/>
      <c r="E896" s="6"/>
      <c r="F896" s="8"/>
    </row>
    <row r="897" spans="3:6" x14ac:dyDescent="0.25">
      <c r="C897" s="6"/>
      <c r="D897" s="7"/>
      <c r="E897" s="6"/>
      <c r="F897" s="8"/>
    </row>
    <row r="898" spans="3:6" x14ac:dyDescent="0.25">
      <c r="C898" s="6"/>
      <c r="D898" s="7"/>
      <c r="E898" s="6"/>
      <c r="F898" s="8"/>
    </row>
    <row r="899" spans="3:6" x14ac:dyDescent="0.25">
      <c r="C899" s="6"/>
      <c r="D899" s="7"/>
      <c r="E899" s="6"/>
      <c r="F899" s="8"/>
    </row>
    <row r="900" spans="3:6" x14ac:dyDescent="0.25">
      <c r="C900" s="6"/>
      <c r="D900" s="7"/>
      <c r="E900" s="6"/>
      <c r="F900" s="8"/>
    </row>
    <row r="901" spans="3:6" x14ac:dyDescent="0.25">
      <c r="C901" s="6"/>
      <c r="D901" s="7"/>
      <c r="E901" s="6"/>
      <c r="F901" s="8"/>
    </row>
    <row r="902" spans="3:6" x14ac:dyDescent="0.25">
      <c r="C902" s="6"/>
      <c r="D902" s="7"/>
      <c r="E902" s="6"/>
      <c r="F902" s="8"/>
    </row>
    <row r="903" spans="3:6" x14ac:dyDescent="0.25">
      <c r="C903" s="6"/>
      <c r="D903" s="7"/>
      <c r="E903" s="6"/>
      <c r="F903" s="8"/>
    </row>
    <row r="904" spans="3:6" x14ac:dyDescent="0.25">
      <c r="C904" s="6"/>
      <c r="D904" s="7"/>
      <c r="E904" s="6"/>
      <c r="F904" s="8"/>
    </row>
    <row r="905" spans="3:6" x14ac:dyDescent="0.25">
      <c r="C905" s="6"/>
      <c r="D905" s="7"/>
      <c r="E905" s="6"/>
      <c r="F905" s="8"/>
    </row>
    <row r="906" spans="3:6" x14ac:dyDescent="0.25">
      <c r="C906" s="6"/>
      <c r="D906" s="7"/>
      <c r="E906" s="6"/>
      <c r="F906" s="8"/>
    </row>
    <row r="907" spans="3:6" x14ac:dyDescent="0.25">
      <c r="C907" s="6"/>
      <c r="D907" s="7"/>
      <c r="E907" s="6"/>
      <c r="F907" s="8"/>
    </row>
    <row r="908" spans="3:6" x14ac:dyDescent="0.25">
      <c r="C908" s="6"/>
      <c r="D908" s="7"/>
      <c r="E908" s="6"/>
      <c r="F908" s="8"/>
    </row>
    <row r="909" spans="3:6" x14ac:dyDescent="0.25">
      <c r="C909" s="6"/>
      <c r="D909" s="7"/>
      <c r="E909" s="6"/>
      <c r="F909" s="8"/>
    </row>
    <row r="910" spans="3:6" x14ac:dyDescent="0.25">
      <c r="C910" s="6"/>
      <c r="D910" s="7"/>
      <c r="E910" s="6"/>
      <c r="F910" s="8"/>
    </row>
    <row r="911" spans="3:6" x14ac:dyDescent="0.25">
      <c r="C911" s="6"/>
      <c r="D911" s="7"/>
      <c r="E911" s="6"/>
      <c r="F911" s="8"/>
    </row>
    <row r="912" spans="3:6" x14ac:dyDescent="0.25">
      <c r="C912" s="6"/>
      <c r="D912" s="7"/>
      <c r="E912" s="6"/>
      <c r="F912" s="8"/>
    </row>
    <row r="913" spans="3:6" x14ac:dyDescent="0.25">
      <c r="C913" s="6"/>
      <c r="D913" s="7"/>
      <c r="E913" s="6"/>
      <c r="F913" s="8"/>
    </row>
    <row r="914" spans="3:6" x14ac:dyDescent="0.25">
      <c r="C914" s="6"/>
      <c r="D914" s="7"/>
      <c r="E914" s="6"/>
      <c r="F914" s="8"/>
    </row>
    <row r="915" spans="3:6" x14ac:dyDescent="0.25">
      <c r="C915" s="6"/>
      <c r="D915" s="7"/>
      <c r="E915" s="6"/>
      <c r="F915" s="8"/>
    </row>
    <row r="916" spans="3:6" x14ac:dyDescent="0.25">
      <c r="C916" s="6"/>
      <c r="D916" s="7"/>
      <c r="E916" s="6"/>
      <c r="F916" s="8"/>
    </row>
    <row r="917" spans="3:6" x14ac:dyDescent="0.25">
      <c r="C917" s="6"/>
      <c r="D917" s="7"/>
      <c r="E917" s="6"/>
      <c r="F917" s="8"/>
    </row>
    <row r="918" spans="3:6" x14ac:dyDescent="0.25">
      <c r="C918" s="6"/>
      <c r="D918" s="7"/>
      <c r="E918" s="6"/>
      <c r="F918" s="8"/>
    </row>
    <row r="919" spans="3:6" x14ac:dyDescent="0.25">
      <c r="C919" s="6"/>
      <c r="D919" s="7"/>
      <c r="E919" s="6"/>
      <c r="F919" s="8"/>
    </row>
    <row r="920" spans="3:6" x14ac:dyDescent="0.25">
      <c r="C920" s="6"/>
      <c r="D920" s="7"/>
      <c r="E920" s="6"/>
      <c r="F920" s="8"/>
    </row>
    <row r="921" spans="3:6" x14ac:dyDescent="0.25">
      <c r="C921" s="6"/>
      <c r="D921" s="7"/>
      <c r="E921" s="6"/>
      <c r="F921" s="8"/>
    </row>
    <row r="922" spans="3:6" x14ac:dyDescent="0.25">
      <c r="C922" s="6"/>
      <c r="D922" s="7"/>
      <c r="E922" s="6"/>
      <c r="F922" s="8"/>
    </row>
    <row r="923" spans="3:6" x14ac:dyDescent="0.25">
      <c r="C923" s="6"/>
      <c r="D923" s="7"/>
      <c r="E923" s="6"/>
      <c r="F923" s="8"/>
    </row>
    <row r="924" spans="3:6" x14ac:dyDescent="0.25">
      <c r="C924" s="6"/>
      <c r="D924" s="7"/>
      <c r="E924" s="6"/>
      <c r="F924" s="8"/>
    </row>
    <row r="925" spans="3:6" x14ac:dyDescent="0.25">
      <c r="C925" s="6"/>
      <c r="D925" s="7"/>
      <c r="E925" s="6"/>
      <c r="F925" s="8"/>
    </row>
    <row r="926" spans="3:6" x14ac:dyDescent="0.25">
      <c r="C926" s="6"/>
      <c r="D926" s="7"/>
      <c r="E926" s="6"/>
      <c r="F926" s="8"/>
    </row>
    <row r="927" spans="3:6" x14ac:dyDescent="0.25">
      <c r="C927" s="6"/>
      <c r="D927" s="7"/>
      <c r="E927" s="6"/>
      <c r="F927" s="8"/>
    </row>
    <row r="928" spans="3:6" x14ac:dyDescent="0.25">
      <c r="C928" s="6"/>
      <c r="D928" s="7"/>
      <c r="E928" s="6"/>
      <c r="F928" s="8"/>
    </row>
    <row r="929" spans="3:6" x14ac:dyDescent="0.25">
      <c r="C929" s="6"/>
      <c r="D929" s="7"/>
      <c r="E929" s="6"/>
      <c r="F929" s="8"/>
    </row>
    <row r="930" spans="3:6" x14ac:dyDescent="0.25">
      <c r="C930" s="6"/>
      <c r="D930" s="7"/>
      <c r="E930" s="6"/>
      <c r="F930" s="8"/>
    </row>
    <row r="931" spans="3:6" x14ac:dyDescent="0.25">
      <c r="C931" s="6"/>
      <c r="D931" s="7"/>
      <c r="E931" s="6"/>
      <c r="F931" s="8"/>
    </row>
    <row r="932" spans="3:6" x14ac:dyDescent="0.25">
      <c r="C932" s="6"/>
      <c r="D932" s="7"/>
      <c r="E932" s="6"/>
      <c r="F932" s="8"/>
    </row>
    <row r="933" spans="3:6" x14ac:dyDescent="0.25">
      <c r="C933" s="6"/>
      <c r="D933" s="7"/>
      <c r="E933" s="6"/>
      <c r="F933" s="8"/>
    </row>
    <row r="934" spans="3:6" x14ac:dyDescent="0.25">
      <c r="C934" s="6"/>
      <c r="D934" s="7"/>
      <c r="E934" s="6"/>
      <c r="F934" s="8"/>
    </row>
    <row r="935" spans="3:6" x14ac:dyDescent="0.25">
      <c r="C935" s="6"/>
      <c r="D935" s="7"/>
      <c r="E935" s="6"/>
      <c r="F935" s="8"/>
    </row>
    <row r="936" spans="3:6" x14ac:dyDescent="0.25">
      <c r="C936" s="6"/>
      <c r="D936" s="7"/>
      <c r="E936" s="6"/>
      <c r="F936" s="8"/>
    </row>
    <row r="937" spans="3:6" x14ac:dyDescent="0.25">
      <c r="C937" s="6"/>
      <c r="D937" s="7"/>
      <c r="E937" s="6"/>
      <c r="F937" s="8"/>
    </row>
    <row r="938" spans="3:6" x14ac:dyDescent="0.25">
      <c r="C938" s="6"/>
      <c r="D938" s="7"/>
      <c r="E938" s="6"/>
      <c r="F938" s="8"/>
    </row>
    <row r="939" spans="3:6" x14ac:dyDescent="0.25">
      <c r="C939" s="6"/>
      <c r="D939" s="7"/>
      <c r="E939" s="6"/>
      <c r="F939" s="8"/>
    </row>
    <row r="940" spans="3:6" x14ac:dyDescent="0.25">
      <c r="C940" s="6"/>
      <c r="D940" s="7"/>
      <c r="E940" s="6"/>
      <c r="F940" s="8"/>
    </row>
    <row r="941" spans="3:6" x14ac:dyDescent="0.25">
      <c r="C941" s="6"/>
      <c r="D941" s="7"/>
      <c r="E941" s="6"/>
      <c r="F941" s="8"/>
    </row>
    <row r="942" spans="3:6" x14ac:dyDescent="0.25">
      <c r="C942" s="6"/>
      <c r="D942" s="7"/>
      <c r="E942" s="6"/>
      <c r="F942" s="8"/>
    </row>
    <row r="943" spans="3:6" x14ac:dyDescent="0.25">
      <c r="C943" s="6"/>
      <c r="D943" s="7"/>
      <c r="E943" s="6"/>
      <c r="F943" s="8"/>
    </row>
    <row r="944" spans="3:6" x14ac:dyDescent="0.25">
      <c r="C944" s="6"/>
      <c r="D944" s="7"/>
      <c r="E944" s="6"/>
      <c r="F944" s="8"/>
    </row>
    <row r="945" spans="3:6" x14ac:dyDescent="0.25">
      <c r="C945" s="6"/>
      <c r="D945" s="7"/>
      <c r="E945" s="6"/>
      <c r="F945" s="8"/>
    </row>
    <row r="946" spans="3:6" x14ac:dyDescent="0.25">
      <c r="C946" s="6"/>
      <c r="D946" s="7"/>
      <c r="E946" s="6"/>
      <c r="F946" s="8"/>
    </row>
    <row r="947" spans="3:6" x14ac:dyDescent="0.25">
      <c r="C947" s="6"/>
      <c r="D947" s="7"/>
      <c r="E947" s="6"/>
      <c r="F947" s="8"/>
    </row>
    <row r="948" spans="3:6" x14ac:dyDescent="0.25">
      <c r="C948" s="6"/>
      <c r="D948" s="7"/>
      <c r="E948" s="6"/>
      <c r="F948" s="8"/>
    </row>
    <row r="949" spans="3:6" x14ac:dyDescent="0.25">
      <c r="C949" s="6"/>
      <c r="D949" s="7"/>
      <c r="E949" s="6"/>
      <c r="F949" s="8"/>
    </row>
    <row r="950" spans="3:6" x14ac:dyDescent="0.25">
      <c r="C950" s="6"/>
      <c r="D950" s="7"/>
      <c r="E950" s="6"/>
      <c r="F950" s="8"/>
    </row>
    <row r="951" spans="3:6" x14ac:dyDescent="0.25">
      <c r="C951" s="6"/>
      <c r="D951" s="7"/>
      <c r="E951" s="6"/>
      <c r="F951" s="8"/>
    </row>
    <row r="952" spans="3:6" x14ac:dyDescent="0.25">
      <c r="C952" s="6"/>
      <c r="D952" s="7"/>
      <c r="E952" s="6"/>
      <c r="F952" s="8"/>
    </row>
    <row r="953" spans="3:6" x14ac:dyDescent="0.25">
      <c r="C953" s="6"/>
      <c r="D953" s="7"/>
      <c r="E953" s="6"/>
      <c r="F953" s="8"/>
    </row>
    <row r="954" spans="3:6" x14ac:dyDescent="0.25">
      <c r="C954" s="6"/>
      <c r="D954" s="7"/>
      <c r="E954" s="6"/>
      <c r="F954" s="8"/>
    </row>
    <row r="955" spans="3:6" x14ac:dyDescent="0.25">
      <c r="C955" s="6"/>
      <c r="D955" s="7"/>
      <c r="E955" s="6"/>
      <c r="F955" s="8"/>
    </row>
    <row r="956" spans="3:6" x14ac:dyDescent="0.25">
      <c r="C956" s="6"/>
      <c r="D956" s="7"/>
      <c r="E956" s="6"/>
      <c r="F956" s="8"/>
    </row>
    <row r="957" spans="3:6" x14ac:dyDescent="0.25">
      <c r="C957" s="6"/>
      <c r="D957" s="7"/>
      <c r="E957" s="6"/>
      <c r="F957" s="8"/>
    </row>
    <row r="958" spans="3:6" x14ac:dyDescent="0.25">
      <c r="C958" s="6"/>
      <c r="D958" s="7"/>
      <c r="E958" s="6"/>
      <c r="F958" s="8"/>
    </row>
    <row r="959" spans="3:6" x14ac:dyDescent="0.25">
      <c r="C959" s="6"/>
      <c r="D959" s="7"/>
      <c r="E959" s="6"/>
      <c r="F959" s="8"/>
    </row>
    <row r="960" spans="3:6" x14ac:dyDescent="0.25">
      <c r="C960" s="6"/>
      <c r="D960" s="7"/>
      <c r="E960" s="6"/>
      <c r="F960" s="8"/>
    </row>
    <row r="961" spans="3:6" x14ac:dyDescent="0.25">
      <c r="C961" s="6"/>
      <c r="D961" s="7"/>
      <c r="E961" s="6"/>
      <c r="F961" s="8"/>
    </row>
    <row r="962" spans="3:6" x14ac:dyDescent="0.25">
      <c r="C962" s="6"/>
      <c r="D962" s="7"/>
      <c r="E962" s="6"/>
      <c r="F962" s="8"/>
    </row>
    <row r="963" spans="3:6" x14ac:dyDescent="0.25">
      <c r="C963" s="6"/>
      <c r="D963" s="7"/>
      <c r="E963" s="6"/>
      <c r="F963" s="8"/>
    </row>
    <row r="964" spans="3:6" x14ac:dyDescent="0.25">
      <c r="C964" s="6"/>
      <c r="D964" s="7"/>
      <c r="E964" s="6"/>
      <c r="F964" s="8"/>
    </row>
    <row r="965" spans="3:6" x14ac:dyDescent="0.25">
      <c r="C965" s="6"/>
      <c r="D965" s="7"/>
      <c r="E965" s="6"/>
      <c r="F965" s="8"/>
    </row>
    <row r="966" spans="3:6" x14ac:dyDescent="0.25">
      <c r="C966" s="6"/>
      <c r="D966" s="7"/>
      <c r="E966" s="6"/>
      <c r="F966" s="8"/>
    </row>
    <row r="967" spans="3:6" x14ac:dyDescent="0.25">
      <c r="C967" s="6"/>
      <c r="D967" s="7"/>
      <c r="E967" s="6"/>
      <c r="F967" s="8"/>
    </row>
    <row r="968" spans="3:6" x14ac:dyDescent="0.25">
      <c r="C968" s="6"/>
      <c r="D968" s="7"/>
      <c r="E968" s="6"/>
      <c r="F968" s="8"/>
    </row>
    <row r="969" spans="3:6" x14ac:dyDescent="0.25">
      <c r="C969" s="6"/>
      <c r="D969" s="7"/>
      <c r="E969" s="6"/>
      <c r="F969" s="8"/>
    </row>
    <row r="970" spans="3:6" x14ac:dyDescent="0.25">
      <c r="C970" s="6"/>
      <c r="D970" s="7"/>
      <c r="E970" s="6"/>
      <c r="F970" s="8"/>
    </row>
    <row r="971" spans="3:6" x14ac:dyDescent="0.25">
      <c r="C971" s="6"/>
      <c r="D971" s="7"/>
      <c r="E971" s="6"/>
      <c r="F971" s="8"/>
    </row>
    <row r="972" spans="3:6" x14ac:dyDescent="0.25">
      <c r="C972" s="6"/>
      <c r="D972" s="7"/>
      <c r="E972" s="6"/>
      <c r="F972" s="8"/>
    </row>
    <row r="973" spans="3:6" x14ac:dyDescent="0.25">
      <c r="C973" s="6"/>
      <c r="D973" s="7"/>
      <c r="E973" s="6"/>
      <c r="F973" s="8"/>
    </row>
    <row r="974" spans="3:6" x14ac:dyDescent="0.25">
      <c r="C974" s="6"/>
      <c r="D974" s="7"/>
      <c r="E974" s="6"/>
      <c r="F974" s="8"/>
    </row>
    <row r="975" spans="3:6" x14ac:dyDescent="0.25">
      <c r="C975" s="6"/>
      <c r="D975" s="7"/>
      <c r="E975" s="6"/>
      <c r="F975" s="8"/>
    </row>
    <row r="976" spans="3:6" x14ac:dyDescent="0.25">
      <c r="C976" s="6"/>
      <c r="D976" s="7"/>
      <c r="E976" s="6"/>
      <c r="F976" s="8"/>
    </row>
    <row r="977" spans="3:6" x14ac:dyDescent="0.25">
      <c r="C977" s="6"/>
      <c r="D977" s="7"/>
      <c r="E977" s="6"/>
      <c r="F977" s="8"/>
    </row>
    <row r="978" spans="3:6" x14ac:dyDescent="0.25">
      <c r="C978" s="6"/>
      <c r="D978" s="7"/>
      <c r="E978" s="6"/>
      <c r="F978" s="8"/>
    </row>
    <row r="979" spans="3:6" x14ac:dyDescent="0.25">
      <c r="C979" s="6"/>
      <c r="D979" s="7"/>
      <c r="E979" s="6"/>
      <c r="F979" s="8"/>
    </row>
    <row r="980" spans="3:6" x14ac:dyDescent="0.25">
      <c r="C980" s="6"/>
      <c r="D980" s="7"/>
      <c r="E980" s="6"/>
      <c r="F980" s="8"/>
    </row>
    <row r="981" spans="3:6" x14ac:dyDescent="0.25">
      <c r="C981" s="6"/>
      <c r="D981" s="7"/>
      <c r="E981" s="6"/>
      <c r="F981" s="8"/>
    </row>
    <row r="982" spans="3:6" x14ac:dyDescent="0.25">
      <c r="C982" s="6"/>
      <c r="D982" s="7"/>
      <c r="E982" s="6"/>
      <c r="F982" s="8"/>
    </row>
    <row r="983" spans="3:6" x14ac:dyDescent="0.25">
      <c r="C983" s="6"/>
      <c r="D983" s="7"/>
      <c r="E983" s="6"/>
      <c r="F983" s="8"/>
    </row>
    <row r="984" spans="3:6" x14ac:dyDescent="0.25">
      <c r="C984" s="6"/>
      <c r="D984" s="7"/>
      <c r="E984" s="6"/>
      <c r="F984" s="8"/>
    </row>
    <row r="985" spans="3:6" x14ac:dyDescent="0.25">
      <c r="C985" s="6"/>
      <c r="D985" s="7"/>
      <c r="E985" s="6"/>
      <c r="F985" s="8"/>
    </row>
    <row r="986" spans="3:6" x14ac:dyDescent="0.25">
      <c r="C986" s="6"/>
      <c r="D986" s="7"/>
      <c r="E986" s="6"/>
      <c r="F986" s="8"/>
    </row>
    <row r="987" spans="3:6" x14ac:dyDescent="0.25">
      <c r="C987" s="6"/>
      <c r="D987" s="7"/>
      <c r="E987" s="6"/>
      <c r="F987" s="8"/>
    </row>
    <row r="988" spans="3:6" x14ac:dyDescent="0.25">
      <c r="C988" s="6"/>
      <c r="D988" s="7"/>
      <c r="E988" s="6"/>
      <c r="F988" s="8"/>
    </row>
    <row r="989" spans="3:6" x14ac:dyDescent="0.25">
      <c r="C989" s="6"/>
      <c r="D989" s="7"/>
      <c r="E989" s="6"/>
      <c r="F989" s="8"/>
    </row>
    <row r="990" spans="3:6" x14ac:dyDescent="0.25">
      <c r="C990" s="6"/>
      <c r="D990" s="7"/>
      <c r="E990" s="6"/>
      <c r="F990" s="8"/>
    </row>
    <row r="991" spans="3:6" x14ac:dyDescent="0.25">
      <c r="C991" s="6"/>
      <c r="D991" s="7"/>
      <c r="E991" s="6"/>
      <c r="F991" s="8"/>
    </row>
    <row r="992" spans="3:6" x14ac:dyDescent="0.25">
      <c r="C992" s="6"/>
      <c r="D992" s="7"/>
      <c r="E992" s="6"/>
      <c r="F992" s="8"/>
    </row>
    <row r="993" spans="3:6" x14ac:dyDescent="0.25">
      <c r="C993" s="6"/>
      <c r="D993" s="7"/>
      <c r="E993" s="6"/>
      <c r="F993" s="8"/>
    </row>
    <row r="994" spans="3:6" x14ac:dyDescent="0.25">
      <c r="C994" s="6"/>
      <c r="D994" s="7"/>
      <c r="E994" s="6"/>
      <c r="F994" s="8"/>
    </row>
    <row r="995" spans="3:6" x14ac:dyDescent="0.25">
      <c r="C995" s="6"/>
      <c r="D995" s="7"/>
      <c r="E995" s="6"/>
      <c r="F995" s="8"/>
    </row>
    <row r="996" spans="3:6" x14ac:dyDescent="0.25">
      <c r="C996" s="6"/>
      <c r="D996" s="7"/>
      <c r="E996" s="6"/>
      <c r="F996" s="8"/>
    </row>
    <row r="997" spans="3:6" x14ac:dyDescent="0.25">
      <c r="C997" s="6"/>
      <c r="D997" s="7"/>
      <c r="E997" s="6"/>
      <c r="F997" s="8"/>
    </row>
    <row r="998" spans="3:6" x14ac:dyDescent="0.25">
      <c r="C998" s="6"/>
      <c r="D998" s="7"/>
      <c r="E998" s="6"/>
      <c r="F998" s="8"/>
    </row>
    <row r="999" spans="3:6" x14ac:dyDescent="0.25">
      <c r="C999" s="6"/>
      <c r="D999" s="7"/>
      <c r="E999" s="6"/>
      <c r="F999" s="8"/>
    </row>
    <row r="1000" spans="3:6" x14ac:dyDescent="0.25">
      <c r="C1000" s="6"/>
      <c r="D1000" s="7"/>
      <c r="E1000" s="6"/>
      <c r="F1000" s="8"/>
    </row>
    <row r="1001" spans="3:6" x14ac:dyDescent="0.25">
      <c r="C1001" s="6"/>
      <c r="D1001" s="7"/>
      <c r="E1001" s="6"/>
      <c r="F1001" s="8"/>
    </row>
    <row r="1002" spans="3:6" x14ac:dyDescent="0.25">
      <c r="C1002" s="6"/>
      <c r="D1002" s="7"/>
      <c r="E1002" s="6"/>
      <c r="F1002" s="8"/>
    </row>
    <row r="1003" spans="3:6" x14ac:dyDescent="0.25">
      <c r="C1003" s="6"/>
      <c r="D1003" s="7"/>
      <c r="E1003" s="6"/>
      <c r="F1003" s="8"/>
    </row>
    <row r="1004" spans="3:6" x14ac:dyDescent="0.25">
      <c r="C1004" s="6"/>
      <c r="D1004" s="7"/>
      <c r="E1004" s="6"/>
      <c r="F1004" s="8"/>
    </row>
    <row r="1005" spans="3:6" x14ac:dyDescent="0.25">
      <c r="C1005" s="6"/>
      <c r="D1005" s="7"/>
      <c r="E1005" s="6"/>
      <c r="F1005" s="8"/>
    </row>
    <row r="1006" spans="3:6" x14ac:dyDescent="0.25">
      <c r="C1006" s="6"/>
      <c r="D1006" s="7"/>
      <c r="E1006" s="6"/>
      <c r="F1006" s="8"/>
    </row>
    <row r="1007" spans="3:6" x14ac:dyDescent="0.25">
      <c r="C1007" s="6"/>
      <c r="D1007" s="7"/>
      <c r="E1007" s="6"/>
      <c r="F1007" s="8"/>
    </row>
    <row r="1008" spans="3:6" x14ac:dyDescent="0.25">
      <c r="C1008" s="6"/>
      <c r="D1008" s="7"/>
      <c r="E1008" s="6"/>
      <c r="F1008" s="8"/>
    </row>
    <row r="1009" spans="3:6" x14ac:dyDescent="0.25">
      <c r="C1009" s="6"/>
      <c r="D1009" s="7"/>
      <c r="E1009" s="6"/>
      <c r="F1009" s="8"/>
    </row>
    <row r="1010" spans="3:6" x14ac:dyDescent="0.25">
      <c r="C1010" s="6"/>
      <c r="D1010" s="7"/>
      <c r="E1010" s="6"/>
      <c r="F1010" s="8"/>
    </row>
    <row r="1011" spans="3:6" x14ac:dyDescent="0.25">
      <c r="C1011" s="6"/>
      <c r="D1011" s="7"/>
      <c r="E1011" s="6"/>
      <c r="F1011" s="8"/>
    </row>
    <row r="1012" spans="3:6" x14ac:dyDescent="0.25">
      <c r="C1012" s="6"/>
      <c r="D1012" s="7"/>
      <c r="E1012" s="6"/>
      <c r="F1012" s="8"/>
    </row>
    <row r="1013" spans="3:6" x14ac:dyDescent="0.25">
      <c r="C1013" s="6"/>
      <c r="D1013" s="7"/>
      <c r="E1013" s="6"/>
      <c r="F1013" s="8"/>
    </row>
    <row r="1014" spans="3:6" x14ac:dyDescent="0.25">
      <c r="C1014" s="6"/>
      <c r="D1014" s="7"/>
      <c r="E1014" s="6"/>
      <c r="F1014" s="8"/>
    </row>
    <row r="1015" spans="3:6" x14ac:dyDescent="0.25">
      <c r="C1015" s="6"/>
      <c r="D1015" s="7"/>
      <c r="E1015" s="6"/>
      <c r="F1015" s="8"/>
    </row>
    <row r="1016" spans="3:6" x14ac:dyDescent="0.25">
      <c r="C1016" s="6"/>
      <c r="D1016" s="7"/>
      <c r="E1016" s="6"/>
      <c r="F1016" s="8"/>
    </row>
    <row r="1017" spans="3:6" x14ac:dyDescent="0.25">
      <c r="C1017" s="6"/>
      <c r="D1017" s="7"/>
      <c r="E1017" s="6"/>
      <c r="F1017" s="8"/>
    </row>
    <row r="1018" spans="3:6" x14ac:dyDescent="0.25">
      <c r="C1018" s="6"/>
      <c r="D1018" s="7"/>
      <c r="E1018" s="6"/>
      <c r="F1018" s="8"/>
    </row>
    <row r="1019" spans="3:6" x14ac:dyDescent="0.25">
      <c r="C1019" s="6"/>
      <c r="D1019" s="7"/>
      <c r="E1019" s="6"/>
      <c r="F1019" s="8"/>
    </row>
    <row r="1020" spans="3:6" x14ac:dyDescent="0.25">
      <c r="C1020" s="6"/>
      <c r="D1020" s="7"/>
      <c r="E1020" s="6"/>
      <c r="F1020" s="8"/>
    </row>
    <row r="1021" spans="3:6" x14ac:dyDescent="0.25">
      <c r="C1021" s="6"/>
      <c r="D1021" s="7"/>
      <c r="E1021" s="6"/>
      <c r="F1021" s="8"/>
    </row>
    <row r="1022" spans="3:6" x14ac:dyDescent="0.25">
      <c r="C1022" s="6"/>
      <c r="D1022" s="7"/>
      <c r="E1022" s="6"/>
      <c r="F1022" s="8"/>
    </row>
    <row r="1023" spans="3:6" x14ac:dyDescent="0.25">
      <c r="C1023" s="6"/>
      <c r="D1023" s="7"/>
      <c r="E1023" s="6"/>
      <c r="F1023" s="8"/>
    </row>
    <row r="1024" spans="3:6" x14ac:dyDescent="0.25">
      <c r="C1024" s="6"/>
      <c r="D1024" s="7"/>
      <c r="E1024" s="6"/>
      <c r="F1024" s="8"/>
    </row>
    <row r="1025" spans="3:6" x14ac:dyDescent="0.25">
      <c r="C1025" s="6"/>
      <c r="D1025" s="7"/>
      <c r="E1025" s="6"/>
      <c r="F1025" s="8"/>
    </row>
    <row r="1026" spans="3:6" x14ac:dyDescent="0.25">
      <c r="C1026" s="6"/>
      <c r="D1026" s="7"/>
      <c r="E1026" s="6"/>
      <c r="F1026" s="8"/>
    </row>
    <row r="1027" spans="3:6" x14ac:dyDescent="0.25">
      <c r="C1027" s="6"/>
      <c r="D1027" s="7"/>
      <c r="E1027" s="6"/>
      <c r="F1027" s="8"/>
    </row>
    <row r="1028" spans="3:6" x14ac:dyDescent="0.25">
      <c r="C1028" s="6"/>
      <c r="D1028" s="7"/>
      <c r="E1028" s="6"/>
      <c r="F1028" s="8"/>
    </row>
    <row r="1029" spans="3:6" x14ac:dyDescent="0.25">
      <c r="C1029" s="6"/>
      <c r="D1029" s="7"/>
      <c r="E1029" s="6"/>
      <c r="F1029" s="8"/>
    </row>
    <row r="1030" spans="3:6" x14ac:dyDescent="0.25">
      <c r="C1030" s="6"/>
      <c r="D1030" s="7"/>
      <c r="E1030" s="6"/>
      <c r="F1030" s="8"/>
    </row>
    <row r="1031" spans="3:6" x14ac:dyDescent="0.25">
      <c r="C1031" s="6"/>
      <c r="D1031" s="7"/>
      <c r="E1031" s="6"/>
      <c r="F1031" s="8"/>
    </row>
    <row r="1032" spans="3:6" x14ac:dyDescent="0.25">
      <c r="C1032" s="6"/>
      <c r="D1032" s="7"/>
      <c r="E1032" s="6"/>
      <c r="F1032" s="8"/>
    </row>
    <row r="1033" spans="3:6" x14ac:dyDescent="0.25">
      <c r="C1033" s="6"/>
      <c r="D1033" s="7"/>
      <c r="E1033" s="6"/>
      <c r="F1033" s="8"/>
    </row>
    <row r="1034" spans="3:6" x14ac:dyDescent="0.25">
      <c r="C1034" s="6"/>
      <c r="D1034" s="7"/>
      <c r="E1034" s="6"/>
      <c r="F1034" s="8"/>
    </row>
    <row r="1035" spans="3:6" x14ac:dyDescent="0.25">
      <c r="C1035" s="6"/>
      <c r="D1035" s="7"/>
      <c r="E1035" s="6"/>
      <c r="F1035" s="8"/>
    </row>
    <row r="1036" spans="3:6" x14ac:dyDescent="0.25">
      <c r="C1036" s="6"/>
      <c r="D1036" s="7"/>
      <c r="E1036" s="6"/>
      <c r="F1036" s="8"/>
    </row>
    <row r="1037" spans="3:6" x14ac:dyDescent="0.25">
      <c r="C1037" s="6"/>
      <c r="D1037" s="7"/>
      <c r="E1037" s="6"/>
      <c r="F1037" s="8"/>
    </row>
    <row r="1038" spans="3:6" x14ac:dyDescent="0.25">
      <c r="C1038" s="6"/>
      <c r="D1038" s="7"/>
      <c r="E1038" s="6"/>
      <c r="F1038" s="8"/>
    </row>
    <row r="1039" spans="3:6" x14ac:dyDescent="0.25">
      <c r="C1039" s="6"/>
      <c r="D1039" s="7"/>
      <c r="E1039" s="6"/>
      <c r="F1039" s="8"/>
    </row>
    <row r="1040" spans="3:6" x14ac:dyDescent="0.25">
      <c r="C1040" s="6"/>
      <c r="D1040" s="7"/>
      <c r="E1040" s="6"/>
      <c r="F1040" s="8"/>
    </row>
    <row r="1041" spans="3:6" x14ac:dyDescent="0.25">
      <c r="C1041" s="6"/>
      <c r="D1041" s="7"/>
      <c r="E1041" s="6"/>
      <c r="F1041" s="8"/>
    </row>
    <row r="1042" spans="3:6" x14ac:dyDescent="0.25">
      <c r="C1042" s="6"/>
      <c r="D1042" s="7"/>
      <c r="E1042" s="6"/>
      <c r="F1042" s="8"/>
    </row>
    <row r="1043" spans="3:6" x14ac:dyDescent="0.25">
      <c r="C1043" s="6"/>
      <c r="D1043" s="7"/>
      <c r="E1043" s="6"/>
      <c r="F1043" s="8"/>
    </row>
    <row r="1044" spans="3:6" x14ac:dyDescent="0.25">
      <c r="C1044" s="6"/>
      <c r="D1044" s="7"/>
      <c r="E1044" s="6"/>
      <c r="F1044" s="8"/>
    </row>
    <row r="1045" spans="3:6" x14ac:dyDescent="0.25">
      <c r="C1045" s="6"/>
      <c r="D1045" s="7"/>
      <c r="E1045" s="6"/>
      <c r="F1045" s="8"/>
    </row>
    <row r="1046" spans="3:6" x14ac:dyDescent="0.25">
      <c r="C1046" s="6"/>
      <c r="D1046" s="7"/>
      <c r="E1046" s="6"/>
      <c r="F1046" s="8"/>
    </row>
    <row r="1047" spans="3:6" x14ac:dyDescent="0.25">
      <c r="C1047" s="6"/>
      <c r="D1047" s="7"/>
      <c r="E1047" s="6"/>
      <c r="F1047" s="8"/>
    </row>
    <row r="1048" spans="3:6" x14ac:dyDescent="0.25">
      <c r="C1048" s="6"/>
      <c r="D1048" s="7"/>
      <c r="E1048" s="6"/>
      <c r="F1048" s="8"/>
    </row>
    <row r="1049" spans="3:6" x14ac:dyDescent="0.25">
      <c r="C1049" s="6"/>
      <c r="D1049" s="7"/>
      <c r="E1049" s="6"/>
      <c r="F1049" s="8"/>
    </row>
    <row r="1050" spans="3:6" x14ac:dyDescent="0.25">
      <c r="C1050" s="6"/>
      <c r="D1050" s="7"/>
      <c r="E1050" s="6"/>
      <c r="F1050" s="8"/>
    </row>
    <row r="1051" spans="3:6" x14ac:dyDescent="0.25">
      <c r="C1051" s="6"/>
      <c r="D1051" s="7"/>
      <c r="E1051" s="6"/>
      <c r="F1051" s="8"/>
    </row>
    <row r="1052" spans="3:6" x14ac:dyDescent="0.25">
      <c r="C1052" s="6"/>
      <c r="D1052" s="7"/>
      <c r="E1052" s="6"/>
      <c r="F1052" s="8"/>
    </row>
    <row r="1053" spans="3:6" x14ac:dyDescent="0.25">
      <c r="C1053" s="6"/>
      <c r="D1053" s="7"/>
      <c r="E1053" s="6"/>
      <c r="F1053" s="8"/>
    </row>
    <row r="1054" spans="3:6" x14ac:dyDescent="0.25">
      <c r="C1054" s="6"/>
      <c r="D1054" s="7"/>
      <c r="E1054" s="6"/>
      <c r="F1054" s="8"/>
    </row>
    <row r="1055" spans="3:6" x14ac:dyDescent="0.25">
      <c r="C1055" s="6"/>
      <c r="D1055" s="7"/>
      <c r="E1055" s="6"/>
      <c r="F1055" s="8"/>
    </row>
    <row r="1056" spans="3:6" x14ac:dyDescent="0.25">
      <c r="C1056" s="6"/>
      <c r="D1056" s="7"/>
      <c r="E1056" s="6"/>
      <c r="F1056" s="8"/>
    </row>
    <row r="1057" spans="3:6" x14ac:dyDescent="0.25">
      <c r="C1057" s="6"/>
      <c r="D1057" s="7"/>
      <c r="E1057" s="6"/>
      <c r="F1057" s="8"/>
    </row>
    <row r="1058" spans="3:6" x14ac:dyDescent="0.25">
      <c r="C1058" s="6"/>
      <c r="D1058" s="7"/>
      <c r="E1058" s="6"/>
      <c r="F1058" s="8"/>
    </row>
    <row r="1059" spans="3:6" x14ac:dyDescent="0.25">
      <c r="C1059" s="6"/>
      <c r="D1059" s="7"/>
      <c r="E1059" s="6"/>
      <c r="F1059" s="8"/>
    </row>
    <row r="1060" spans="3:6" x14ac:dyDescent="0.25">
      <c r="C1060" s="6"/>
      <c r="D1060" s="7"/>
      <c r="E1060" s="6"/>
      <c r="F1060" s="8"/>
    </row>
    <row r="1061" spans="3:6" x14ac:dyDescent="0.25">
      <c r="C1061" s="6"/>
      <c r="D1061" s="7"/>
      <c r="E1061" s="6"/>
      <c r="F1061" s="8"/>
    </row>
    <row r="1062" spans="3:6" x14ac:dyDescent="0.25">
      <c r="C1062" s="6"/>
      <c r="D1062" s="7"/>
      <c r="E1062" s="6"/>
      <c r="F1062" s="8"/>
    </row>
    <row r="1063" spans="3:6" x14ac:dyDescent="0.25">
      <c r="C1063" s="6"/>
      <c r="D1063" s="7"/>
      <c r="E1063" s="6"/>
      <c r="F1063" s="8"/>
    </row>
    <row r="1064" spans="3:6" x14ac:dyDescent="0.25">
      <c r="C1064" s="6"/>
      <c r="D1064" s="7"/>
      <c r="E1064" s="6"/>
      <c r="F1064" s="8"/>
    </row>
    <row r="1065" spans="3:6" x14ac:dyDescent="0.25">
      <c r="C1065" s="6"/>
      <c r="D1065" s="7"/>
      <c r="E1065" s="6"/>
      <c r="F1065" s="8"/>
    </row>
    <row r="1066" spans="3:6" x14ac:dyDescent="0.25">
      <c r="C1066" s="6"/>
      <c r="D1066" s="7"/>
      <c r="E1066" s="6"/>
      <c r="F1066" s="8"/>
    </row>
    <row r="1067" spans="3:6" x14ac:dyDescent="0.25">
      <c r="C1067" s="6"/>
      <c r="D1067" s="7"/>
      <c r="E1067" s="6"/>
      <c r="F1067" s="8"/>
    </row>
    <row r="1068" spans="3:6" x14ac:dyDescent="0.25">
      <c r="C1068" s="6"/>
      <c r="D1068" s="7"/>
      <c r="E1068" s="6"/>
      <c r="F1068" s="8"/>
    </row>
    <row r="1069" spans="3:6" x14ac:dyDescent="0.25">
      <c r="C1069" s="6"/>
      <c r="D1069" s="7"/>
      <c r="E1069" s="6"/>
      <c r="F1069" s="8"/>
    </row>
    <row r="1070" spans="3:6" x14ac:dyDescent="0.25">
      <c r="C1070" s="6"/>
      <c r="D1070" s="7"/>
      <c r="E1070" s="6"/>
      <c r="F1070" s="8"/>
    </row>
    <row r="1071" spans="3:6" x14ac:dyDescent="0.25">
      <c r="C1071" s="6"/>
      <c r="D1071" s="7"/>
      <c r="E1071" s="6"/>
      <c r="F1071" s="8"/>
    </row>
    <row r="1072" spans="3:6" x14ac:dyDescent="0.25">
      <c r="C1072" s="6"/>
      <c r="D1072" s="7"/>
      <c r="E1072" s="6"/>
      <c r="F1072" s="8"/>
    </row>
    <row r="1073" spans="3:6" x14ac:dyDescent="0.25">
      <c r="C1073" s="6"/>
      <c r="D1073" s="7"/>
      <c r="E1073" s="6"/>
      <c r="F1073" s="8"/>
    </row>
    <row r="1074" spans="3:6" x14ac:dyDescent="0.25">
      <c r="C1074" s="6"/>
      <c r="D1074" s="7"/>
      <c r="E1074" s="6"/>
      <c r="F1074" s="8"/>
    </row>
    <row r="1075" spans="3:6" x14ac:dyDescent="0.25">
      <c r="C1075" s="6"/>
      <c r="D1075" s="7"/>
      <c r="E1075" s="6"/>
      <c r="F1075" s="8"/>
    </row>
    <row r="1076" spans="3:6" x14ac:dyDescent="0.25">
      <c r="C1076" s="6"/>
      <c r="D1076" s="7"/>
      <c r="E1076" s="6"/>
      <c r="F1076" s="8"/>
    </row>
    <row r="1077" spans="3:6" x14ac:dyDescent="0.25">
      <c r="C1077" s="6"/>
      <c r="D1077" s="7"/>
      <c r="E1077" s="6"/>
      <c r="F1077" s="8"/>
    </row>
    <row r="1078" spans="3:6" x14ac:dyDescent="0.25">
      <c r="C1078" s="6"/>
      <c r="D1078" s="7"/>
      <c r="E1078" s="6"/>
      <c r="F1078" s="8"/>
    </row>
    <row r="1079" spans="3:6" x14ac:dyDescent="0.25">
      <c r="C1079" s="6"/>
      <c r="D1079" s="7"/>
      <c r="E1079" s="6"/>
      <c r="F1079" s="8"/>
    </row>
    <row r="1080" spans="3:6" x14ac:dyDescent="0.25">
      <c r="C1080" s="6"/>
      <c r="D1080" s="7"/>
      <c r="E1080" s="6"/>
      <c r="F1080" s="8"/>
    </row>
    <row r="1081" spans="3:6" x14ac:dyDescent="0.25">
      <c r="C1081" s="6"/>
      <c r="D1081" s="7"/>
      <c r="E1081" s="6"/>
      <c r="F1081" s="8"/>
    </row>
    <row r="1082" spans="3:6" x14ac:dyDescent="0.25">
      <c r="C1082" s="6"/>
      <c r="D1082" s="7"/>
      <c r="E1082" s="6"/>
      <c r="F1082" s="8"/>
    </row>
    <row r="1083" spans="3:6" x14ac:dyDescent="0.25">
      <c r="C1083" s="6"/>
      <c r="D1083" s="7"/>
      <c r="E1083" s="6"/>
      <c r="F1083" s="8"/>
    </row>
    <row r="1084" spans="3:6" x14ac:dyDescent="0.25">
      <c r="C1084" s="6"/>
      <c r="D1084" s="7"/>
      <c r="E1084" s="6"/>
      <c r="F1084" s="8"/>
    </row>
    <row r="1085" spans="3:6" x14ac:dyDescent="0.25">
      <c r="C1085" s="6"/>
      <c r="D1085" s="7"/>
      <c r="E1085" s="6"/>
      <c r="F1085" s="8"/>
    </row>
    <row r="1086" spans="3:6" x14ac:dyDescent="0.25">
      <c r="C1086" s="6"/>
      <c r="D1086" s="7"/>
      <c r="E1086" s="6"/>
      <c r="F1086" s="8"/>
    </row>
    <row r="1087" spans="3:6" x14ac:dyDescent="0.25">
      <c r="C1087" s="6"/>
      <c r="D1087" s="7"/>
      <c r="E1087" s="6"/>
      <c r="F1087" s="8"/>
    </row>
    <row r="1088" spans="3:6" x14ac:dyDescent="0.25">
      <c r="C1088" s="6"/>
      <c r="D1088" s="7"/>
      <c r="E1088" s="6"/>
      <c r="F1088" s="8"/>
    </row>
    <row r="1089" spans="3:6" x14ac:dyDescent="0.25">
      <c r="C1089" s="6"/>
      <c r="D1089" s="7"/>
      <c r="E1089" s="6"/>
      <c r="F1089" s="8"/>
    </row>
    <row r="1090" spans="3:6" x14ac:dyDescent="0.25">
      <c r="C1090" s="6"/>
      <c r="D1090" s="7"/>
      <c r="E1090" s="6"/>
      <c r="F1090" s="8"/>
    </row>
    <row r="1091" spans="3:6" x14ac:dyDescent="0.25">
      <c r="C1091" s="6"/>
      <c r="D1091" s="7"/>
      <c r="E1091" s="6"/>
      <c r="F1091" s="8"/>
    </row>
    <row r="1092" spans="3:6" x14ac:dyDescent="0.25">
      <c r="C1092" s="6"/>
      <c r="D1092" s="7"/>
      <c r="E1092" s="6"/>
      <c r="F1092" s="8"/>
    </row>
    <row r="1093" spans="3:6" x14ac:dyDescent="0.25">
      <c r="C1093" s="6"/>
      <c r="D1093" s="7"/>
      <c r="E1093" s="6"/>
      <c r="F1093" s="8"/>
    </row>
    <row r="1094" spans="3:6" x14ac:dyDescent="0.25">
      <c r="C1094" s="6"/>
      <c r="D1094" s="7"/>
      <c r="E1094" s="6"/>
      <c r="F1094" s="8"/>
    </row>
    <row r="1095" spans="3:6" x14ac:dyDescent="0.25">
      <c r="C1095" s="6"/>
      <c r="D1095" s="7"/>
      <c r="E1095" s="6"/>
      <c r="F1095" s="8"/>
    </row>
    <row r="1096" spans="3:6" x14ac:dyDescent="0.25">
      <c r="C1096" s="6"/>
      <c r="D1096" s="7"/>
      <c r="E1096" s="6"/>
      <c r="F1096" s="8"/>
    </row>
    <row r="1097" spans="3:6" x14ac:dyDescent="0.25">
      <c r="C1097" s="6"/>
      <c r="D1097" s="7"/>
      <c r="E1097" s="6"/>
      <c r="F1097" s="8"/>
    </row>
    <row r="1098" spans="3:6" x14ac:dyDescent="0.25">
      <c r="C1098" s="6"/>
      <c r="D1098" s="7"/>
      <c r="E1098" s="6"/>
      <c r="F1098" s="8"/>
    </row>
    <row r="1099" spans="3:6" x14ac:dyDescent="0.25">
      <c r="C1099" s="6"/>
      <c r="D1099" s="7"/>
      <c r="E1099" s="6"/>
      <c r="F1099" s="8"/>
    </row>
    <row r="1100" spans="3:6" x14ac:dyDescent="0.25">
      <c r="C1100" s="6"/>
      <c r="D1100" s="7"/>
      <c r="E1100" s="6"/>
      <c r="F1100" s="8"/>
    </row>
    <row r="1101" spans="3:6" x14ac:dyDescent="0.25">
      <c r="C1101" s="6"/>
      <c r="D1101" s="7"/>
      <c r="E1101" s="6"/>
      <c r="F1101" s="8"/>
    </row>
    <row r="1102" spans="3:6" x14ac:dyDescent="0.25">
      <c r="C1102" s="6"/>
      <c r="D1102" s="7"/>
      <c r="E1102" s="6"/>
      <c r="F1102" s="8"/>
    </row>
    <row r="1103" spans="3:6" x14ac:dyDescent="0.25">
      <c r="C1103" s="6"/>
      <c r="D1103" s="7"/>
      <c r="E1103" s="6"/>
      <c r="F1103" s="8"/>
    </row>
    <row r="1104" spans="3:6" x14ac:dyDescent="0.25">
      <c r="C1104" s="6"/>
      <c r="D1104" s="7"/>
      <c r="E1104" s="6"/>
      <c r="F1104" s="8"/>
    </row>
    <row r="1105" spans="3:6" x14ac:dyDescent="0.25">
      <c r="C1105" s="6"/>
      <c r="D1105" s="7"/>
      <c r="E1105" s="6"/>
      <c r="F1105" s="8"/>
    </row>
    <row r="1106" spans="3:6" x14ac:dyDescent="0.25">
      <c r="C1106" s="6"/>
      <c r="D1106" s="7"/>
      <c r="E1106" s="6"/>
      <c r="F1106" s="8"/>
    </row>
    <row r="1107" spans="3:6" x14ac:dyDescent="0.25">
      <c r="C1107" s="6"/>
      <c r="D1107" s="7"/>
      <c r="E1107" s="6"/>
      <c r="F1107" s="8"/>
    </row>
    <row r="1108" spans="3:6" x14ac:dyDescent="0.25">
      <c r="C1108" s="6"/>
      <c r="D1108" s="7"/>
      <c r="E1108" s="6"/>
      <c r="F1108" s="8"/>
    </row>
    <row r="1109" spans="3:6" x14ac:dyDescent="0.25">
      <c r="C1109" s="6"/>
      <c r="D1109" s="7"/>
      <c r="E1109" s="6"/>
      <c r="F1109" s="8"/>
    </row>
    <row r="1110" spans="3:6" x14ac:dyDescent="0.25">
      <c r="C1110" s="6"/>
      <c r="D1110" s="7"/>
      <c r="E1110" s="6"/>
      <c r="F1110" s="8"/>
    </row>
    <row r="1111" spans="3:6" x14ac:dyDescent="0.25">
      <c r="C1111" s="6"/>
      <c r="D1111" s="7"/>
      <c r="E1111" s="6"/>
      <c r="F1111" s="8"/>
    </row>
    <row r="1112" spans="3:6" x14ac:dyDescent="0.25">
      <c r="C1112" s="6"/>
      <c r="D1112" s="7"/>
      <c r="E1112" s="6"/>
      <c r="F1112" s="8"/>
    </row>
    <row r="1113" spans="3:6" x14ac:dyDescent="0.25">
      <c r="C1113" s="6"/>
      <c r="D1113" s="7"/>
      <c r="E1113" s="6"/>
      <c r="F1113" s="8"/>
    </row>
    <row r="1114" spans="3:6" x14ac:dyDescent="0.25">
      <c r="C1114" s="6"/>
      <c r="D1114" s="7"/>
      <c r="E1114" s="6"/>
      <c r="F1114" s="8"/>
    </row>
    <row r="1115" spans="3:6" x14ac:dyDescent="0.25">
      <c r="C1115" s="6"/>
      <c r="D1115" s="7"/>
      <c r="E1115" s="6"/>
      <c r="F1115" s="8"/>
    </row>
    <row r="1116" spans="3:6" x14ac:dyDescent="0.25">
      <c r="C1116" s="6"/>
      <c r="D1116" s="7"/>
      <c r="E1116" s="6"/>
      <c r="F1116" s="8"/>
    </row>
    <row r="1117" spans="3:6" x14ac:dyDescent="0.25">
      <c r="C1117" s="6"/>
      <c r="D1117" s="7"/>
      <c r="E1117" s="6"/>
      <c r="F1117" s="8"/>
    </row>
    <row r="1118" spans="3:6" x14ac:dyDescent="0.25">
      <c r="C1118" s="6"/>
      <c r="D1118" s="7"/>
      <c r="E1118" s="6"/>
      <c r="F1118" s="8"/>
    </row>
    <row r="1119" spans="3:6" x14ac:dyDescent="0.25">
      <c r="C1119" s="6"/>
      <c r="D1119" s="7"/>
      <c r="E1119" s="6"/>
      <c r="F1119" s="8"/>
    </row>
    <row r="1120" spans="3:6" x14ac:dyDescent="0.25">
      <c r="C1120" s="6"/>
      <c r="D1120" s="7"/>
      <c r="E1120" s="6"/>
      <c r="F1120" s="8"/>
    </row>
    <row r="1121" spans="3:6" x14ac:dyDescent="0.25">
      <c r="C1121" s="6"/>
      <c r="D1121" s="7"/>
      <c r="E1121" s="6"/>
      <c r="F1121" s="8"/>
    </row>
    <row r="1122" spans="3:6" x14ac:dyDescent="0.25">
      <c r="C1122" s="6"/>
      <c r="D1122" s="7"/>
      <c r="E1122" s="6"/>
      <c r="F1122" s="8"/>
    </row>
    <row r="1123" spans="3:6" x14ac:dyDescent="0.25">
      <c r="C1123" s="6"/>
      <c r="D1123" s="7"/>
      <c r="E1123" s="6"/>
      <c r="F1123" s="8"/>
    </row>
    <row r="1124" spans="3:6" x14ac:dyDescent="0.25">
      <c r="C1124" s="6"/>
      <c r="D1124" s="7"/>
      <c r="E1124" s="6"/>
      <c r="F1124" s="8"/>
    </row>
    <row r="1125" spans="3:6" x14ac:dyDescent="0.25">
      <c r="C1125" s="6"/>
      <c r="D1125" s="7"/>
      <c r="E1125" s="6"/>
      <c r="F1125" s="8"/>
    </row>
    <row r="1126" spans="3:6" x14ac:dyDescent="0.25">
      <c r="C1126" s="6"/>
      <c r="D1126" s="7"/>
      <c r="E1126" s="6"/>
      <c r="F1126" s="8"/>
    </row>
    <row r="1127" spans="3:6" x14ac:dyDescent="0.25">
      <c r="C1127" s="6"/>
      <c r="D1127" s="7"/>
      <c r="E1127" s="6"/>
      <c r="F1127" s="8"/>
    </row>
    <row r="1128" spans="3:6" x14ac:dyDescent="0.25">
      <c r="C1128" s="6"/>
      <c r="D1128" s="7"/>
      <c r="E1128" s="6"/>
      <c r="F1128" s="8"/>
    </row>
    <row r="1129" spans="3:6" x14ac:dyDescent="0.25">
      <c r="C1129" s="6"/>
      <c r="D1129" s="7"/>
      <c r="E1129" s="6"/>
      <c r="F1129" s="8"/>
    </row>
    <row r="1130" spans="3:6" x14ac:dyDescent="0.25">
      <c r="C1130" s="6"/>
      <c r="D1130" s="7"/>
      <c r="E1130" s="6"/>
      <c r="F1130" s="8"/>
    </row>
    <row r="1131" spans="3:6" x14ac:dyDescent="0.25">
      <c r="C1131" s="6"/>
      <c r="D1131" s="7"/>
      <c r="E1131" s="6"/>
      <c r="F1131" s="8"/>
    </row>
    <row r="1132" spans="3:6" x14ac:dyDescent="0.25">
      <c r="C1132" s="6"/>
      <c r="D1132" s="7"/>
      <c r="E1132" s="6"/>
      <c r="F1132" s="8"/>
    </row>
    <row r="1133" spans="3:6" x14ac:dyDescent="0.25">
      <c r="C1133" s="6"/>
      <c r="D1133" s="7"/>
      <c r="E1133" s="6"/>
      <c r="F1133" s="8"/>
    </row>
    <row r="1134" spans="3:6" x14ac:dyDescent="0.25">
      <c r="C1134" s="6"/>
      <c r="D1134" s="7"/>
      <c r="E1134" s="6"/>
      <c r="F1134" s="8"/>
    </row>
    <row r="1135" spans="3:6" x14ac:dyDescent="0.25">
      <c r="C1135" s="6"/>
      <c r="D1135" s="7"/>
      <c r="E1135" s="6"/>
      <c r="F1135" s="8"/>
    </row>
    <row r="1136" spans="3:6" x14ac:dyDescent="0.25">
      <c r="C1136" s="6"/>
      <c r="D1136" s="7"/>
      <c r="E1136" s="6"/>
      <c r="F1136" s="8"/>
    </row>
    <row r="1137" spans="3:6" x14ac:dyDescent="0.25">
      <c r="C1137" s="6"/>
      <c r="D1137" s="7"/>
      <c r="E1137" s="6"/>
      <c r="F1137" s="8"/>
    </row>
    <row r="1138" spans="3:6" x14ac:dyDescent="0.25">
      <c r="C1138" s="6"/>
      <c r="D1138" s="7"/>
      <c r="E1138" s="6"/>
      <c r="F1138" s="8"/>
    </row>
    <row r="1139" spans="3:6" x14ac:dyDescent="0.25">
      <c r="C1139" s="6"/>
      <c r="D1139" s="7"/>
      <c r="E1139" s="6"/>
      <c r="F1139" s="8"/>
    </row>
    <row r="1140" spans="3:6" x14ac:dyDescent="0.25">
      <c r="C1140" s="6"/>
      <c r="D1140" s="7"/>
      <c r="E1140" s="6"/>
      <c r="F1140" s="8"/>
    </row>
    <row r="1141" spans="3:6" x14ac:dyDescent="0.25">
      <c r="C1141" s="6"/>
      <c r="D1141" s="7"/>
      <c r="E1141" s="6"/>
      <c r="F1141" s="8"/>
    </row>
    <row r="1142" spans="3:6" x14ac:dyDescent="0.25">
      <c r="C1142" s="6"/>
      <c r="D1142" s="7"/>
      <c r="E1142" s="6"/>
      <c r="F1142" s="8"/>
    </row>
    <row r="1143" spans="3:6" x14ac:dyDescent="0.25">
      <c r="C1143" s="6"/>
      <c r="D1143" s="7"/>
      <c r="E1143" s="6"/>
      <c r="F1143" s="8"/>
    </row>
    <row r="1144" spans="3:6" x14ac:dyDescent="0.25">
      <c r="C1144" s="6"/>
      <c r="D1144" s="7"/>
      <c r="E1144" s="6"/>
      <c r="F1144" s="8"/>
    </row>
    <row r="1145" spans="3:6" x14ac:dyDescent="0.25">
      <c r="C1145" s="6"/>
      <c r="D1145" s="7"/>
      <c r="E1145" s="6"/>
      <c r="F1145" s="8"/>
    </row>
    <row r="1146" spans="3:6" x14ac:dyDescent="0.25">
      <c r="C1146" s="6"/>
      <c r="D1146" s="7"/>
      <c r="E1146" s="6"/>
      <c r="F1146" s="8"/>
    </row>
    <row r="1147" spans="3:6" x14ac:dyDescent="0.25">
      <c r="C1147" s="6"/>
      <c r="D1147" s="7"/>
      <c r="E1147" s="6"/>
      <c r="F1147" s="8"/>
    </row>
    <row r="1148" spans="3:6" x14ac:dyDescent="0.25">
      <c r="C1148" s="6"/>
      <c r="D1148" s="7"/>
      <c r="E1148" s="6"/>
      <c r="F1148" s="8"/>
    </row>
    <row r="1149" spans="3:6" x14ac:dyDescent="0.25">
      <c r="C1149" s="6"/>
      <c r="D1149" s="7"/>
      <c r="E1149" s="6"/>
      <c r="F1149" s="8"/>
    </row>
    <row r="1150" spans="3:6" x14ac:dyDescent="0.25">
      <c r="C1150" s="6"/>
      <c r="D1150" s="7"/>
      <c r="E1150" s="6"/>
      <c r="F1150" s="8"/>
    </row>
    <row r="1151" spans="3:6" x14ac:dyDescent="0.25">
      <c r="C1151" s="6"/>
      <c r="D1151" s="7"/>
      <c r="E1151" s="6"/>
      <c r="F1151" s="8"/>
    </row>
    <row r="1152" spans="3:6" x14ac:dyDescent="0.25">
      <c r="C1152" s="6"/>
      <c r="D1152" s="7"/>
      <c r="E1152" s="6"/>
      <c r="F1152" s="8"/>
    </row>
    <row r="1153" spans="3:6" x14ac:dyDescent="0.25">
      <c r="C1153" s="6"/>
      <c r="D1153" s="7"/>
      <c r="E1153" s="6"/>
      <c r="F1153" s="8"/>
    </row>
    <row r="1154" spans="3:6" x14ac:dyDescent="0.25">
      <c r="C1154" s="6"/>
      <c r="D1154" s="7"/>
      <c r="E1154" s="6"/>
      <c r="F1154" s="8"/>
    </row>
    <row r="1155" spans="3:6" x14ac:dyDescent="0.25">
      <c r="C1155" s="6"/>
      <c r="D1155" s="7"/>
      <c r="E1155" s="6"/>
      <c r="F1155" s="8"/>
    </row>
    <row r="1156" spans="3:6" x14ac:dyDescent="0.25">
      <c r="C1156" s="6"/>
      <c r="D1156" s="7"/>
      <c r="E1156" s="6"/>
      <c r="F1156" s="8"/>
    </row>
    <row r="1157" spans="3:6" x14ac:dyDescent="0.25">
      <c r="C1157" s="6"/>
      <c r="D1157" s="7"/>
      <c r="E1157" s="6"/>
      <c r="F1157" s="8"/>
    </row>
    <row r="1158" spans="3:6" x14ac:dyDescent="0.25">
      <c r="C1158" s="6"/>
      <c r="D1158" s="7"/>
      <c r="E1158" s="6"/>
      <c r="F1158" s="8"/>
    </row>
    <row r="1159" spans="3:6" x14ac:dyDescent="0.25">
      <c r="C1159" s="6"/>
      <c r="D1159" s="7"/>
      <c r="E1159" s="6"/>
      <c r="F1159" s="8"/>
    </row>
    <row r="1160" spans="3:6" x14ac:dyDescent="0.25">
      <c r="C1160" s="6"/>
      <c r="D1160" s="7"/>
      <c r="E1160" s="6"/>
      <c r="F1160" s="8"/>
    </row>
    <row r="1161" spans="3:6" x14ac:dyDescent="0.25">
      <c r="C1161" s="6"/>
      <c r="D1161" s="7"/>
      <c r="E1161" s="6"/>
      <c r="F1161" s="8"/>
    </row>
    <row r="1162" spans="3:6" x14ac:dyDescent="0.25">
      <c r="C1162" s="6"/>
      <c r="D1162" s="7"/>
      <c r="E1162" s="6"/>
      <c r="F1162" s="8"/>
    </row>
    <row r="1163" spans="3:6" x14ac:dyDescent="0.25">
      <c r="C1163" s="6"/>
      <c r="D1163" s="7"/>
      <c r="E1163" s="6"/>
      <c r="F1163" s="8"/>
    </row>
    <row r="1164" spans="3:6" x14ac:dyDescent="0.25">
      <c r="C1164" s="6"/>
      <c r="D1164" s="7"/>
      <c r="E1164" s="6"/>
      <c r="F1164" s="8"/>
    </row>
    <row r="1165" spans="3:6" x14ac:dyDescent="0.25">
      <c r="C1165" s="6"/>
      <c r="D1165" s="7"/>
      <c r="E1165" s="6"/>
      <c r="F1165" s="8"/>
    </row>
    <row r="1166" spans="3:6" x14ac:dyDescent="0.25">
      <c r="C1166" s="6"/>
      <c r="D1166" s="7"/>
      <c r="E1166" s="6"/>
      <c r="F1166" s="8"/>
    </row>
    <row r="1167" spans="3:6" x14ac:dyDescent="0.25">
      <c r="C1167" s="6"/>
      <c r="D1167" s="7"/>
      <c r="E1167" s="6"/>
      <c r="F1167" s="8"/>
    </row>
    <row r="1168" spans="3:6" x14ac:dyDescent="0.25">
      <c r="C1168" s="6"/>
      <c r="D1168" s="7"/>
      <c r="E1168" s="6"/>
      <c r="F1168" s="8"/>
    </row>
    <row r="1169" spans="3:6" x14ac:dyDescent="0.25">
      <c r="C1169" s="6"/>
      <c r="D1169" s="7"/>
      <c r="E1169" s="6"/>
      <c r="F1169" s="8"/>
    </row>
    <row r="1170" spans="3:6" x14ac:dyDescent="0.25">
      <c r="C1170" s="6"/>
      <c r="D1170" s="7"/>
      <c r="E1170" s="6"/>
      <c r="F1170" s="8"/>
    </row>
    <row r="1171" spans="3:6" x14ac:dyDescent="0.25">
      <c r="C1171" s="6"/>
      <c r="D1171" s="7"/>
      <c r="E1171" s="6"/>
      <c r="F1171" s="8"/>
    </row>
    <row r="1172" spans="3:6" x14ac:dyDescent="0.25">
      <c r="C1172" s="6"/>
      <c r="D1172" s="7"/>
      <c r="E1172" s="6"/>
      <c r="F1172" s="8"/>
    </row>
    <row r="1173" spans="3:6" x14ac:dyDescent="0.25">
      <c r="C1173" s="6"/>
      <c r="D1173" s="7"/>
      <c r="E1173" s="6"/>
      <c r="F1173" s="8"/>
    </row>
    <row r="1174" spans="3:6" x14ac:dyDescent="0.25">
      <c r="C1174" s="6"/>
      <c r="D1174" s="7"/>
      <c r="E1174" s="6"/>
      <c r="F1174" s="8"/>
    </row>
    <row r="1175" spans="3:6" x14ac:dyDescent="0.25">
      <c r="C1175" s="6"/>
      <c r="D1175" s="7"/>
      <c r="E1175" s="6"/>
      <c r="F1175" s="8"/>
    </row>
    <row r="1176" spans="3:6" x14ac:dyDescent="0.25">
      <c r="C1176" s="6"/>
      <c r="D1176" s="7"/>
      <c r="E1176" s="6"/>
      <c r="F1176" s="8"/>
    </row>
    <row r="1177" spans="3:6" x14ac:dyDescent="0.25">
      <c r="C1177" s="6"/>
      <c r="D1177" s="7"/>
      <c r="E1177" s="6"/>
      <c r="F1177" s="8"/>
    </row>
    <row r="1178" spans="3:6" x14ac:dyDescent="0.25">
      <c r="C1178" s="6"/>
      <c r="D1178" s="7"/>
      <c r="E1178" s="6"/>
      <c r="F1178" s="8"/>
    </row>
    <row r="1179" spans="3:6" x14ac:dyDescent="0.25">
      <c r="C1179" s="6"/>
      <c r="D1179" s="7"/>
      <c r="E1179" s="6"/>
      <c r="F1179" s="8"/>
    </row>
    <row r="1180" spans="3:6" x14ac:dyDescent="0.25">
      <c r="C1180" s="6"/>
      <c r="D1180" s="7"/>
      <c r="E1180" s="6"/>
      <c r="F1180" s="8"/>
    </row>
    <row r="1181" spans="3:6" x14ac:dyDescent="0.25">
      <c r="C1181" s="6"/>
      <c r="D1181" s="7"/>
      <c r="E1181" s="6"/>
      <c r="F1181" s="8"/>
    </row>
    <row r="1182" spans="3:6" x14ac:dyDescent="0.25">
      <c r="C1182" s="6"/>
      <c r="D1182" s="7"/>
      <c r="E1182" s="6"/>
      <c r="F1182" s="8"/>
    </row>
    <row r="1183" spans="3:6" x14ac:dyDescent="0.25">
      <c r="C1183" s="6"/>
      <c r="D1183" s="7"/>
      <c r="E1183" s="6"/>
      <c r="F1183" s="8"/>
    </row>
    <row r="1184" spans="3:6" x14ac:dyDescent="0.25">
      <c r="C1184" s="6"/>
      <c r="D1184" s="7"/>
      <c r="E1184" s="6"/>
      <c r="F1184" s="8"/>
    </row>
    <row r="1185" spans="3:6" x14ac:dyDescent="0.25">
      <c r="C1185" s="6"/>
      <c r="D1185" s="7"/>
      <c r="E1185" s="6"/>
      <c r="F1185" s="8"/>
    </row>
    <row r="1186" spans="3:6" x14ac:dyDescent="0.25">
      <c r="C1186" s="6"/>
      <c r="D1186" s="7"/>
      <c r="E1186" s="6"/>
      <c r="F1186" s="8"/>
    </row>
    <row r="1187" spans="3:6" x14ac:dyDescent="0.25">
      <c r="C1187" s="6"/>
      <c r="D1187" s="7"/>
      <c r="E1187" s="6"/>
      <c r="F1187" s="8"/>
    </row>
    <row r="1188" spans="3:6" x14ac:dyDescent="0.25">
      <c r="C1188" s="6"/>
      <c r="D1188" s="7"/>
      <c r="E1188" s="6"/>
      <c r="F1188" s="8"/>
    </row>
    <row r="1189" spans="3:6" x14ac:dyDescent="0.25">
      <c r="C1189" s="6"/>
      <c r="D1189" s="7"/>
      <c r="E1189" s="6"/>
      <c r="F1189" s="8"/>
    </row>
    <row r="1190" spans="3:6" x14ac:dyDescent="0.25">
      <c r="C1190" s="6"/>
      <c r="D1190" s="7"/>
      <c r="E1190" s="6"/>
      <c r="F1190" s="8"/>
    </row>
    <row r="1191" spans="3:6" x14ac:dyDescent="0.25">
      <c r="C1191" s="6"/>
      <c r="D1191" s="7"/>
      <c r="E1191" s="6"/>
      <c r="F1191" s="8"/>
    </row>
    <row r="1192" spans="3:6" x14ac:dyDescent="0.25">
      <c r="C1192" s="6"/>
      <c r="D1192" s="7"/>
      <c r="E1192" s="6"/>
      <c r="F1192" s="8"/>
    </row>
    <row r="1193" spans="3:6" x14ac:dyDescent="0.25">
      <c r="C1193" s="6"/>
      <c r="D1193" s="7"/>
      <c r="E1193" s="6"/>
      <c r="F1193" s="8"/>
    </row>
    <row r="1194" spans="3:6" x14ac:dyDescent="0.25">
      <c r="C1194" s="6"/>
      <c r="D1194" s="7"/>
      <c r="E1194" s="6"/>
      <c r="F1194" s="8"/>
    </row>
    <row r="1195" spans="3:6" x14ac:dyDescent="0.25">
      <c r="C1195" s="6"/>
      <c r="D1195" s="7"/>
      <c r="E1195" s="6"/>
      <c r="F1195" s="8"/>
    </row>
    <row r="1196" spans="3:6" x14ac:dyDescent="0.25">
      <c r="C1196" s="6"/>
      <c r="D1196" s="7"/>
      <c r="E1196" s="6"/>
      <c r="F1196" s="8"/>
    </row>
    <row r="1197" spans="3:6" x14ac:dyDescent="0.25">
      <c r="C1197" s="6"/>
      <c r="D1197" s="7"/>
      <c r="E1197" s="6"/>
      <c r="F1197" s="8"/>
    </row>
    <row r="1198" spans="3:6" x14ac:dyDescent="0.25">
      <c r="C1198" s="6"/>
      <c r="D1198" s="7"/>
      <c r="E1198" s="6"/>
      <c r="F1198" s="8"/>
    </row>
    <row r="1199" spans="3:6" x14ac:dyDescent="0.25">
      <c r="C1199" s="6"/>
      <c r="D1199" s="7"/>
      <c r="E1199" s="6"/>
      <c r="F1199" s="8"/>
    </row>
    <row r="1200" spans="3:6" x14ac:dyDescent="0.25">
      <c r="C1200" s="6"/>
      <c r="D1200" s="7"/>
      <c r="E1200" s="6"/>
      <c r="F1200" s="8"/>
    </row>
    <row r="1201" spans="3:6" x14ac:dyDescent="0.25">
      <c r="C1201" s="6"/>
      <c r="D1201" s="7"/>
      <c r="E1201" s="6"/>
      <c r="F1201" s="8"/>
    </row>
    <row r="1202" spans="3:6" x14ac:dyDescent="0.25">
      <c r="C1202" s="6"/>
      <c r="D1202" s="7"/>
      <c r="E1202" s="6"/>
      <c r="F1202" s="8"/>
    </row>
    <row r="1203" spans="3:6" x14ac:dyDescent="0.25">
      <c r="C1203" s="6"/>
      <c r="D1203" s="7"/>
      <c r="E1203" s="6"/>
      <c r="F1203" s="8"/>
    </row>
    <row r="1204" spans="3:6" x14ac:dyDescent="0.25">
      <c r="C1204" s="6"/>
      <c r="D1204" s="7"/>
      <c r="E1204" s="6"/>
      <c r="F1204" s="8"/>
    </row>
    <row r="1205" spans="3:6" x14ac:dyDescent="0.25">
      <c r="C1205" s="6"/>
      <c r="D1205" s="7"/>
      <c r="E1205" s="6"/>
      <c r="F1205" s="8"/>
    </row>
    <row r="1206" spans="3:6" x14ac:dyDescent="0.25">
      <c r="C1206" s="6"/>
      <c r="D1206" s="7"/>
      <c r="E1206" s="6"/>
      <c r="F1206" s="8"/>
    </row>
    <row r="1207" spans="3:6" x14ac:dyDescent="0.25">
      <c r="C1207" s="6"/>
      <c r="D1207" s="7"/>
      <c r="E1207" s="6"/>
      <c r="F1207" s="8"/>
    </row>
    <row r="1208" spans="3:6" x14ac:dyDescent="0.25">
      <c r="C1208" s="6"/>
      <c r="D1208" s="7"/>
      <c r="E1208" s="6"/>
      <c r="F1208" s="8"/>
    </row>
    <row r="1209" spans="3:6" x14ac:dyDescent="0.25">
      <c r="C1209" s="6"/>
      <c r="D1209" s="7"/>
      <c r="E1209" s="6"/>
      <c r="F1209" s="8"/>
    </row>
    <row r="1210" spans="3:6" x14ac:dyDescent="0.25">
      <c r="C1210" s="6"/>
      <c r="D1210" s="7"/>
      <c r="E1210" s="6"/>
      <c r="F1210" s="8"/>
    </row>
    <row r="1211" spans="3:6" x14ac:dyDescent="0.25">
      <c r="C1211" s="6"/>
      <c r="D1211" s="7"/>
      <c r="E1211" s="6"/>
      <c r="F1211" s="8"/>
    </row>
    <row r="1212" spans="3:6" x14ac:dyDescent="0.25">
      <c r="C1212" s="6"/>
      <c r="D1212" s="7"/>
      <c r="E1212" s="6"/>
      <c r="F1212" s="8"/>
    </row>
    <row r="1213" spans="3:6" x14ac:dyDescent="0.25">
      <c r="C1213" s="6"/>
      <c r="D1213" s="7"/>
      <c r="E1213" s="6"/>
      <c r="F1213" s="8"/>
    </row>
    <row r="1214" spans="3:6" x14ac:dyDescent="0.25">
      <c r="C1214" s="6"/>
      <c r="D1214" s="7"/>
      <c r="E1214" s="6"/>
      <c r="F1214" s="8"/>
    </row>
    <row r="1215" spans="3:6" x14ac:dyDescent="0.25">
      <c r="C1215" s="6"/>
      <c r="D1215" s="7"/>
      <c r="E1215" s="6"/>
      <c r="F1215" s="8"/>
    </row>
    <row r="1216" spans="3:6" x14ac:dyDescent="0.25">
      <c r="C1216" s="6"/>
      <c r="D1216" s="7"/>
      <c r="E1216" s="6"/>
      <c r="F1216" s="8"/>
    </row>
    <row r="1217" spans="3:6" x14ac:dyDescent="0.25">
      <c r="C1217" s="6"/>
      <c r="D1217" s="7"/>
      <c r="E1217" s="6"/>
      <c r="F1217" s="8"/>
    </row>
    <row r="1218" spans="3:6" x14ac:dyDescent="0.25">
      <c r="C1218" s="6"/>
      <c r="D1218" s="7"/>
      <c r="E1218" s="6"/>
      <c r="F1218" s="8"/>
    </row>
    <row r="1219" spans="3:6" x14ac:dyDescent="0.25">
      <c r="C1219" s="6"/>
      <c r="D1219" s="7"/>
      <c r="E1219" s="6"/>
      <c r="F1219" s="8"/>
    </row>
    <row r="1220" spans="3:6" x14ac:dyDescent="0.25">
      <c r="C1220" s="6"/>
      <c r="D1220" s="7"/>
      <c r="E1220" s="6"/>
      <c r="F1220" s="8"/>
    </row>
    <row r="1221" spans="3:6" x14ac:dyDescent="0.25">
      <c r="C1221" s="6"/>
      <c r="D1221" s="7"/>
      <c r="E1221" s="6"/>
      <c r="F1221" s="8"/>
    </row>
    <row r="1222" spans="3:6" x14ac:dyDescent="0.25">
      <c r="C1222" s="6"/>
      <c r="D1222" s="7"/>
      <c r="E1222" s="6"/>
      <c r="F1222" s="8"/>
    </row>
    <row r="1223" spans="3:6" x14ac:dyDescent="0.25">
      <c r="C1223" s="6"/>
      <c r="D1223" s="7"/>
      <c r="E1223" s="6"/>
      <c r="F1223" s="8"/>
    </row>
    <row r="1224" spans="3:6" x14ac:dyDescent="0.25">
      <c r="C1224" s="6"/>
      <c r="D1224" s="7"/>
      <c r="E1224" s="6"/>
      <c r="F1224" s="8"/>
    </row>
    <row r="1225" spans="3:6" x14ac:dyDescent="0.25">
      <c r="C1225" s="6"/>
      <c r="D1225" s="7"/>
      <c r="E1225" s="6"/>
      <c r="F1225" s="8"/>
    </row>
    <row r="1226" spans="3:6" x14ac:dyDescent="0.25">
      <c r="C1226" s="6"/>
      <c r="D1226" s="7"/>
      <c r="E1226" s="6"/>
      <c r="F1226" s="8"/>
    </row>
    <row r="1227" spans="3:6" x14ac:dyDescent="0.25">
      <c r="C1227" s="6"/>
      <c r="D1227" s="7"/>
      <c r="E1227" s="6"/>
      <c r="F1227" s="8"/>
    </row>
    <row r="1228" spans="3:6" x14ac:dyDescent="0.25">
      <c r="C1228" s="6"/>
      <c r="D1228" s="7"/>
      <c r="E1228" s="6"/>
      <c r="F1228" s="8"/>
    </row>
    <row r="1229" spans="3:6" x14ac:dyDescent="0.25">
      <c r="C1229" s="6"/>
      <c r="D1229" s="7"/>
      <c r="E1229" s="6"/>
      <c r="F1229" s="8"/>
    </row>
    <row r="1230" spans="3:6" x14ac:dyDescent="0.25">
      <c r="C1230" s="6"/>
      <c r="D1230" s="7"/>
      <c r="E1230" s="6"/>
      <c r="F1230" s="8"/>
    </row>
    <row r="1231" spans="3:6" x14ac:dyDescent="0.25">
      <c r="C1231" s="6"/>
      <c r="D1231" s="7"/>
      <c r="E1231" s="6"/>
      <c r="F1231" s="8"/>
    </row>
    <row r="1232" spans="3:6" x14ac:dyDescent="0.25">
      <c r="C1232" s="6"/>
      <c r="D1232" s="7"/>
      <c r="E1232" s="6"/>
      <c r="F1232" s="8"/>
    </row>
    <row r="1233" spans="3:6" x14ac:dyDescent="0.25">
      <c r="C1233" s="6"/>
      <c r="D1233" s="7"/>
      <c r="E1233" s="6"/>
      <c r="F1233" s="8"/>
    </row>
    <row r="1234" spans="3:6" x14ac:dyDescent="0.25">
      <c r="C1234" s="6"/>
      <c r="D1234" s="7"/>
      <c r="E1234" s="6"/>
      <c r="F1234" s="8"/>
    </row>
    <row r="1235" spans="3:6" x14ac:dyDescent="0.25">
      <c r="C1235" s="6"/>
      <c r="D1235" s="7"/>
      <c r="E1235" s="6"/>
      <c r="F1235" s="8"/>
    </row>
    <row r="1236" spans="3:6" x14ac:dyDescent="0.25">
      <c r="C1236" s="6"/>
      <c r="D1236" s="7"/>
      <c r="E1236" s="6"/>
      <c r="F1236" s="8"/>
    </row>
    <row r="1237" spans="3:6" x14ac:dyDescent="0.25">
      <c r="C1237" s="6"/>
      <c r="D1237" s="7"/>
      <c r="E1237" s="6"/>
      <c r="F1237" s="8"/>
    </row>
    <row r="1238" spans="3:6" x14ac:dyDescent="0.25">
      <c r="C1238" s="6"/>
      <c r="D1238" s="7"/>
      <c r="E1238" s="6"/>
      <c r="F1238" s="8"/>
    </row>
    <row r="1239" spans="3:6" x14ac:dyDescent="0.25">
      <c r="C1239" s="6"/>
      <c r="D1239" s="7"/>
      <c r="E1239" s="6"/>
      <c r="F1239" s="8"/>
    </row>
    <row r="1240" spans="3:6" x14ac:dyDescent="0.25">
      <c r="C1240" s="6"/>
      <c r="D1240" s="7"/>
      <c r="E1240" s="6"/>
      <c r="F1240" s="8"/>
    </row>
    <row r="1241" spans="3:6" x14ac:dyDescent="0.25">
      <c r="C1241" s="6"/>
      <c r="D1241" s="7"/>
      <c r="E1241" s="6"/>
      <c r="F1241" s="8"/>
    </row>
    <row r="1242" spans="3:6" x14ac:dyDescent="0.25">
      <c r="C1242" s="6"/>
      <c r="D1242" s="7"/>
      <c r="E1242" s="6"/>
      <c r="F1242" s="8"/>
    </row>
    <row r="1243" spans="3:6" x14ac:dyDescent="0.25">
      <c r="C1243" s="6"/>
      <c r="D1243" s="7"/>
      <c r="E1243" s="6"/>
      <c r="F1243" s="8"/>
    </row>
    <row r="1244" spans="3:6" x14ac:dyDescent="0.25">
      <c r="C1244" s="6"/>
      <c r="D1244" s="7"/>
      <c r="E1244" s="6"/>
      <c r="F1244" s="8"/>
    </row>
    <row r="1245" spans="3:6" x14ac:dyDescent="0.25">
      <c r="C1245" s="6"/>
      <c r="D1245" s="7"/>
      <c r="E1245" s="6"/>
      <c r="F1245" s="8"/>
    </row>
    <row r="1246" spans="3:6" x14ac:dyDescent="0.25">
      <c r="C1246" s="6"/>
      <c r="D1246" s="7"/>
      <c r="E1246" s="6"/>
      <c r="F1246" s="8"/>
    </row>
    <row r="1247" spans="3:6" x14ac:dyDescent="0.25">
      <c r="C1247" s="6"/>
      <c r="D1247" s="7"/>
      <c r="E1247" s="6"/>
      <c r="F1247" s="8"/>
    </row>
    <row r="1248" spans="3:6" x14ac:dyDescent="0.25">
      <c r="C1248" s="6"/>
      <c r="D1248" s="7"/>
      <c r="E1248" s="6"/>
      <c r="F1248" s="8"/>
    </row>
    <row r="1249" spans="3:6" x14ac:dyDescent="0.25">
      <c r="C1249" s="6"/>
      <c r="D1249" s="7"/>
      <c r="E1249" s="6"/>
      <c r="F1249" s="8"/>
    </row>
    <row r="1250" spans="3:6" x14ac:dyDescent="0.25">
      <c r="C1250" s="6"/>
      <c r="D1250" s="7"/>
      <c r="E1250" s="6"/>
      <c r="F1250" s="8"/>
    </row>
    <row r="1251" spans="3:6" x14ac:dyDescent="0.25">
      <c r="C1251" s="6"/>
      <c r="D1251" s="7"/>
      <c r="E1251" s="6"/>
      <c r="F1251" s="8"/>
    </row>
    <row r="1252" spans="3:6" x14ac:dyDescent="0.25">
      <c r="C1252" s="6"/>
      <c r="D1252" s="7"/>
      <c r="E1252" s="6"/>
      <c r="F1252" s="8"/>
    </row>
    <row r="1253" spans="3:6" x14ac:dyDescent="0.25">
      <c r="C1253" s="6"/>
      <c r="D1253" s="7"/>
      <c r="E1253" s="6"/>
      <c r="F1253" s="8"/>
    </row>
    <row r="1254" spans="3:6" x14ac:dyDescent="0.25">
      <c r="C1254" s="6"/>
      <c r="D1254" s="7"/>
      <c r="E1254" s="6"/>
      <c r="F1254" s="8"/>
    </row>
    <row r="1255" spans="3:6" x14ac:dyDescent="0.25">
      <c r="C1255" s="6"/>
      <c r="D1255" s="7"/>
      <c r="E1255" s="6"/>
      <c r="F1255" s="8"/>
    </row>
    <row r="1256" spans="3:6" x14ac:dyDescent="0.25">
      <c r="C1256" s="6"/>
      <c r="D1256" s="7"/>
      <c r="E1256" s="6"/>
      <c r="F1256" s="8"/>
    </row>
    <row r="1257" spans="3:6" x14ac:dyDescent="0.25">
      <c r="C1257" s="6"/>
      <c r="D1257" s="7"/>
      <c r="E1257" s="6"/>
      <c r="F1257" s="8"/>
    </row>
    <row r="1258" spans="3:6" x14ac:dyDescent="0.25">
      <c r="C1258" s="6"/>
      <c r="D1258" s="7"/>
      <c r="E1258" s="6"/>
      <c r="F1258" s="8"/>
    </row>
    <row r="1259" spans="3:6" x14ac:dyDescent="0.25">
      <c r="C1259" s="6"/>
      <c r="D1259" s="7"/>
      <c r="E1259" s="6"/>
      <c r="F1259" s="8"/>
    </row>
    <row r="1260" spans="3:6" x14ac:dyDescent="0.25">
      <c r="C1260" s="6"/>
      <c r="D1260" s="7"/>
      <c r="E1260" s="6"/>
      <c r="F1260" s="8"/>
    </row>
    <row r="1261" spans="3:6" x14ac:dyDescent="0.25">
      <c r="C1261" s="6"/>
      <c r="D1261" s="7"/>
      <c r="E1261" s="6"/>
      <c r="F1261" s="8"/>
    </row>
    <row r="1262" spans="3:6" x14ac:dyDescent="0.25">
      <c r="C1262" s="6"/>
      <c r="D1262" s="7"/>
      <c r="E1262" s="6"/>
      <c r="F1262" s="8"/>
    </row>
    <row r="1263" spans="3:6" x14ac:dyDescent="0.25">
      <c r="C1263" s="6"/>
      <c r="D1263" s="7"/>
      <c r="E1263" s="6"/>
      <c r="F1263" s="8"/>
    </row>
    <row r="1264" spans="3:6" x14ac:dyDescent="0.25">
      <c r="C1264" s="6"/>
      <c r="D1264" s="7"/>
      <c r="E1264" s="6"/>
      <c r="F1264" s="8"/>
    </row>
    <row r="1265" spans="3:6" x14ac:dyDescent="0.25">
      <c r="C1265" s="6"/>
      <c r="D1265" s="7"/>
      <c r="E1265" s="6"/>
      <c r="F1265" s="8"/>
    </row>
    <row r="1266" spans="3:6" x14ac:dyDescent="0.25">
      <c r="C1266" s="6"/>
      <c r="D1266" s="7"/>
      <c r="E1266" s="6"/>
      <c r="F1266" s="8"/>
    </row>
    <row r="1267" spans="3:6" x14ac:dyDescent="0.25">
      <c r="C1267" s="6"/>
      <c r="D1267" s="7"/>
      <c r="E1267" s="6"/>
      <c r="F1267" s="8"/>
    </row>
    <row r="1268" spans="3:6" x14ac:dyDescent="0.25">
      <c r="C1268" s="6"/>
      <c r="D1268" s="7"/>
      <c r="E1268" s="6"/>
      <c r="F1268" s="8"/>
    </row>
    <row r="1269" spans="3:6" x14ac:dyDescent="0.25">
      <c r="C1269" s="6"/>
      <c r="D1269" s="7"/>
      <c r="E1269" s="6"/>
      <c r="F1269" s="8"/>
    </row>
    <row r="1270" spans="3:6" x14ac:dyDescent="0.25">
      <c r="C1270" s="6"/>
      <c r="D1270" s="7"/>
      <c r="E1270" s="6"/>
      <c r="F1270" s="8"/>
    </row>
    <row r="1271" spans="3:6" x14ac:dyDescent="0.25">
      <c r="C1271" s="6"/>
      <c r="D1271" s="7"/>
      <c r="E1271" s="6"/>
      <c r="F1271" s="8"/>
    </row>
    <row r="1272" spans="3:6" x14ac:dyDescent="0.25">
      <c r="C1272" s="6"/>
      <c r="D1272" s="7"/>
      <c r="E1272" s="6"/>
      <c r="F1272" s="8"/>
    </row>
    <row r="1273" spans="3:6" x14ac:dyDescent="0.25">
      <c r="C1273" s="6"/>
      <c r="D1273" s="7"/>
      <c r="E1273" s="6"/>
      <c r="F1273" s="8"/>
    </row>
    <row r="1274" spans="3:6" x14ac:dyDescent="0.25">
      <c r="C1274" s="6"/>
      <c r="D1274" s="7"/>
      <c r="E1274" s="6"/>
      <c r="F1274" s="8"/>
    </row>
    <row r="1275" spans="3:6" x14ac:dyDescent="0.25">
      <c r="C1275" s="6"/>
      <c r="D1275" s="7"/>
      <c r="E1275" s="6"/>
      <c r="F1275" s="8"/>
    </row>
    <row r="1276" spans="3:6" x14ac:dyDescent="0.25">
      <c r="C1276" s="6"/>
      <c r="D1276" s="7"/>
      <c r="E1276" s="6"/>
      <c r="F1276" s="8"/>
    </row>
    <row r="1277" spans="3:6" x14ac:dyDescent="0.25">
      <c r="C1277" s="6"/>
      <c r="D1277" s="7"/>
      <c r="E1277" s="6"/>
      <c r="F1277" s="8"/>
    </row>
    <row r="1278" spans="3:6" x14ac:dyDescent="0.25">
      <c r="C1278" s="6"/>
      <c r="D1278" s="7"/>
      <c r="E1278" s="6"/>
      <c r="F1278" s="8"/>
    </row>
    <row r="1279" spans="3:6" x14ac:dyDescent="0.25">
      <c r="C1279" s="6"/>
      <c r="D1279" s="7"/>
      <c r="E1279" s="6"/>
      <c r="F1279" s="8"/>
    </row>
    <row r="1280" spans="3:6" x14ac:dyDescent="0.25">
      <c r="C1280" s="6"/>
      <c r="D1280" s="7"/>
      <c r="E1280" s="6"/>
      <c r="F1280" s="8"/>
    </row>
    <row r="1281" spans="3:6" x14ac:dyDescent="0.25">
      <c r="C1281" s="6"/>
      <c r="D1281" s="7"/>
      <c r="E1281" s="6"/>
      <c r="F1281" s="8"/>
    </row>
    <row r="1282" spans="3:6" x14ac:dyDescent="0.25">
      <c r="C1282" s="6"/>
      <c r="D1282" s="7"/>
      <c r="E1282" s="6"/>
      <c r="F1282" s="8"/>
    </row>
    <row r="1283" spans="3:6" x14ac:dyDescent="0.25">
      <c r="C1283" s="6"/>
      <c r="D1283" s="7"/>
      <c r="E1283" s="6"/>
      <c r="F1283" s="8"/>
    </row>
    <row r="1284" spans="3:6" x14ac:dyDescent="0.25">
      <c r="C1284" s="6"/>
      <c r="D1284" s="7"/>
      <c r="E1284" s="6"/>
      <c r="F1284" s="8"/>
    </row>
    <row r="1285" spans="3:6" x14ac:dyDescent="0.25">
      <c r="C1285" s="6"/>
      <c r="D1285" s="7"/>
      <c r="E1285" s="6"/>
      <c r="F1285" s="8"/>
    </row>
    <row r="1286" spans="3:6" x14ac:dyDescent="0.25">
      <c r="C1286" s="6"/>
      <c r="D1286" s="7"/>
      <c r="E1286" s="6"/>
      <c r="F1286" s="8"/>
    </row>
    <row r="1287" spans="3:6" x14ac:dyDescent="0.25">
      <c r="C1287" s="6"/>
      <c r="D1287" s="7"/>
      <c r="E1287" s="6"/>
      <c r="F1287" s="8"/>
    </row>
    <row r="1288" spans="3:6" x14ac:dyDescent="0.25">
      <c r="C1288" s="6"/>
      <c r="D1288" s="7"/>
      <c r="E1288" s="6"/>
      <c r="F1288" s="8"/>
    </row>
    <row r="1289" spans="3:6" x14ac:dyDescent="0.25">
      <c r="C1289" s="6"/>
      <c r="D1289" s="7"/>
      <c r="E1289" s="6"/>
      <c r="F1289" s="8"/>
    </row>
    <row r="1290" spans="3:6" x14ac:dyDescent="0.25">
      <c r="C1290" s="6"/>
      <c r="D1290" s="7"/>
      <c r="E1290" s="6"/>
      <c r="F1290" s="8"/>
    </row>
    <row r="1291" spans="3:6" x14ac:dyDescent="0.25">
      <c r="C1291" s="6"/>
      <c r="D1291" s="7"/>
      <c r="E1291" s="6"/>
      <c r="F1291" s="8"/>
    </row>
    <row r="1292" spans="3:6" x14ac:dyDescent="0.25">
      <c r="C1292" s="6"/>
      <c r="D1292" s="7"/>
      <c r="E1292" s="6"/>
      <c r="F1292" s="8"/>
    </row>
    <row r="1293" spans="3:6" x14ac:dyDescent="0.25">
      <c r="C1293" s="6"/>
      <c r="D1293" s="7"/>
      <c r="E1293" s="6"/>
      <c r="F1293" s="8"/>
    </row>
    <row r="1294" spans="3:6" x14ac:dyDescent="0.25">
      <c r="C1294" s="6"/>
      <c r="D1294" s="7"/>
      <c r="E1294" s="6"/>
      <c r="F1294" s="8"/>
    </row>
    <row r="1295" spans="3:6" x14ac:dyDescent="0.25">
      <c r="C1295" s="6"/>
      <c r="D1295" s="7"/>
      <c r="E1295" s="6"/>
      <c r="F1295" s="8"/>
    </row>
    <row r="1296" spans="3:6" x14ac:dyDescent="0.25">
      <c r="C1296" s="6"/>
      <c r="D1296" s="7"/>
      <c r="E1296" s="6"/>
      <c r="F1296" s="8"/>
    </row>
    <row r="1297" spans="3:6" x14ac:dyDescent="0.25">
      <c r="C1297" s="6"/>
      <c r="D1297" s="7"/>
      <c r="E1297" s="6"/>
      <c r="F1297" s="8"/>
    </row>
    <row r="1298" spans="3:6" x14ac:dyDescent="0.25">
      <c r="C1298" s="6"/>
      <c r="D1298" s="7"/>
      <c r="E1298" s="6"/>
      <c r="F1298" s="8"/>
    </row>
    <row r="1299" spans="3:6" x14ac:dyDescent="0.25">
      <c r="C1299" s="6"/>
      <c r="D1299" s="7"/>
      <c r="E1299" s="6"/>
      <c r="F1299" s="8"/>
    </row>
    <row r="1300" spans="3:6" x14ac:dyDescent="0.25">
      <c r="C1300" s="6"/>
      <c r="D1300" s="7"/>
      <c r="E1300" s="6"/>
      <c r="F1300" s="8"/>
    </row>
    <row r="1301" spans="3:6" x14ac:dyDescent="0.25">
      <c r="C1301" s="6"/>
      <c r="D1301" s="7"/>
      <c r="E1301" s="6"/>
      <c r="F1301" s="8"/>
    </row>
    <row r="1302" spans="3:6" x14ac:dyDescent="0.25">
      <c r="C1302" s="6"/>
      <c r="D1302" s="7"/>
      <c r="E1302" s="6"/>
      <c r="F1302" s="8"/>
    </row>
    <row r="1303" spans="3:6" x14ac:dyDescent="0.25">
      <c r="C1303" s="6"/>
      <c r="D1303" s="7"/>
      <c r="E1303" s="6"/>
      <c r="F1303" s="8"/>
    </row>
    <row r="1304" spans="3:6" x14ac:dyDescent="0.25">
      <c r="C1304" s="6"/>
      <c r="D1304" s="7"/>
      <c r="E1304" s="6"/>
      <c r="F1304" s="8"/>
    </row>
    <row r="1305" spans="3:6" x14ac:dyDescent="0.25">
      <c r="C1305" s="6"/>
      <c r="D1305" s="7"/>
      <c r="E1305" s="6"/>
      <c r="F1305" s="8"/>
    </row>
    <row r="1306" spans="3:6" x14ac:dyDescent="0.25">
      <c r="C1306" s="6"/>
      <c r="D1306" s="7"/>
      <c r="E1306" s="6"/>
      <c r="F1306" s="8"/>
    </row>
    <row r="1307" spans="3:6" x14ac:dyDescent="0.25">
      <c r="C1307" s="6"/>
      <c r="D1307" s="7"/>
      <c r="E1307" s="6"/>
      <c r="F1307" s="8"/>
    </row>
    <row r="1308" spans="3:6" x14ac:dyDescent="0.25">
      <c r="C1308" s="6"/>
      <c r="D1308" s="7"/>
      <c r="E1308" s="6"/>
      <c r="F1308" s="8"/>
    </row>
    <row r="1309" spans="3:6" x14ac:dyDescent="0.25">
      <c r="C1309" s="6"/>
      <c r="D1309" s="7"/>
      <c r="E1309" s="6"/>
      <c r="F1309" s="8"/>
    </row>
    <row r="1310" spans="3:6" x14ac:dyDescent="0.25">
      <c r="C1310" s="6"/>
      <c r="D1310" s="7"/>
      <c r="E1310" s="6"/>
      <c r="F1310" s="8"/>
    </row>
    <row r="1311" spans="3:6" x14ac:dyDescent="0.25">
      <c r="C1311" s="6"/>
      <c r="D1311" s="7"/>
      <c r="E1311" s="6"/>
      <c r="F1311" s="8"/>
    </row>
    <row r="1312" spans="3:6" x14ac:dyDescent="0.25">
      <c r="C1312" s="6"/>
      <c r="D1312" s="7"/>
      <c r="E1312" s="6"/>
      <c r="F1312" s="8"/>
    </row>
    <row r="1313" spans="3:6" x14ac:dyDescent="0.25">
      <c r="C1313" s="6"/>
      <c r="D1313" s="7"/>
      <c r="E1313" s="6"/>
      <c r="F1313" s="8"/>
    </row>
    <row r="1314" spans="3:6" x14ac:dyDescent="0.25">
      <c r="C1314" s="6"/>
      <c r="D1314" s="7"/>
      <c r="E1314" s="6"/>
      <c r="F1314" s="8"/>
    </row>
    <row r="1315" spans="3:6" x14ac:dyDescent="0.25">
      <c r="C1315" s="6"/>
      <c r="D1315" s="7"/>
      <c r="E1315" s="6"/>
      <c r="F1315" s="8"/>
    </row>
    <row r="1316" spans="3:6" x14ac:dyDescent="0.25">
      <c r="C1316" s="6"/>
      <c r="D1316" s="7"/>
      <c r="E1316" s="6"/>
      <c r="F1316" s="8"/>
    </row>
    <row r="1317" spans="3:6" x14ac:dyDescent="0.25">
      <c r="C1317" s="6"/>
      <c r="D1317" s="7"/>
      <c r="E1317" s="6"/>
      <c r="F1317" s="8"/>
    </row>
    <row r="1318" spans="3:6" x14ac:dyDescent="0.25">
      <c r="C1318" s="6"/>
      <c r="D1318" s="7"/>
      <c r="E1318" s="6"/>
      <c r="F1318" s="8"/>
    </row>
    <row r="1319" spans="3:6" x14ac:dyDescent="0.25">
      <c r="C1319" s="6"/>
      <c r="D1319" s="7"/>
      <c r="E1319" s="6"/>
      <c r="F1319" s="8"/>
    </row>
    <row r="1320" spans="3:6" x14ac:dyDescent="0.25">
      <c r="C1320" s="6"/>
      <c r="D1320" s="7"/>
      <c r="E1320" s="6"/>
      <c r="F1320" s="8"/>
    </row>
    <row r="1321" spans="3:6" x14ac:dyDescent="0.25">
      <c r="C1321" s="6"/>
      <c r="D1321" s="7"/>
      <c r="E1321" s="6"/>
      <c r="F1321" s="8"/>
    </row>
    <row r="1322" spans="3:6" x14ac:dyDescent="0.25">
      <c r="C1322" s="6"/>
      <c r="D1322" s="7"/>
      <c r="E1322" s="6"/>
      <c r="F1322" s="8"/>
    </row>
    <row r="1323" spans="3:6" x14ac:dyDescent="0.25">
      <c r="C1323" s="6"/>
      <c r="D1323" s="7"/>
      <c r="E1323" s="6"/>
      <c r="F1323" s="8"/>
    </row>
    <row r="1324" spans="3:6" x14ac:dyDescent="0.25">
      <c r="C1324" s="6"/>
      <c r="D1324" s="7"/>
      <c r="E1324" s="6"/>
      <c r="F1324" s="8"/>
    </row>
    <row r="1325" spans="3:6" x14ac:dyDescent="0.25">
      <c r="C1325" s="6"/>
      <c r="D1325" s="7"/>
      <c r="E1325" s="6"/>
      <c r="F1325" s="8"/>
    </row>
    <row r="1326" spans="3:6" x14ac:dyDescent="0.25">
      <c r="C1326" s="6"/>
      <c r="D1326" s="7"/>
      <c r="E1326" s="6"/>
      <c r="F1326" s="8"/>
    </row>
    <row r="1327" spans="3:6" x14ac:dyDescent="0.25">
      <c r="C1327" s="6"/>
      <c r="D1327" s="7"/>
      <c r="E1327" s="6"/>
      <c r="F1327" s="8"/>
    </row>
    <row r="1328" spans="3:6" x14ac:dyDescent="0.25">
      <c r="C1328" s="6"/>
      <c r="D1328" s="7"/>
      <c r="E1328" s="6"/>
      <c r="F1328" s="8"/>
    </row>
    <row r="1329" spans="3:6" x14ac:dyDescent="0.25">
      <c r="C1329" s="6"/>
      <c r="D1329" s="7"/>
      <c r="E1329" s="6"/>
      <c r="F1329" s="8"/>
    </row>
    <row r="1330" spans="3:6" x14ac:dyDescent="0.25">
      <c r="C1330" s="6"/>
      <c r="D1330" s="7"/>
      <c r="E1330" s="6"/>
      <c r="F1330" s="8"/>
    </row>
    <row r="1331" spans="3:6" x14ac:dyDescent="0.25">
      <c r="C1331" s="6"/>
      <c r="D1331" s="7"/>
      <c r="E1331" s="6"/>
      <c r="F1331" s="8"/>
    </row>
    <row r="1332" spans="3:6" x14ac:dyDescent="0.25">
      <c r="C1332" s="6"/>
      <c r="D1332" s="7"/>
      <c r="E1332" s="6"/>
      <c r="F1332" s="8"/>
    </row>
    <row r="1333" spans="3:6" x14ac:dyDescent="0.25">
      <c r="C1333" s="6"/>
      <c r="D1333" s="7"/>
      <c r="E1333" s="6"/>
      <c r="F1333" s="8"/>
    </row>
    <row r="1334" spans="3:6" x14ac:dyDescent="0.25">
      <c r="C1334" s="6"/>
      <c r="D1334" s="7"/>
      <c r="E1334" s="6"/>
      <c r="F1334" s="8"/>
    </row>
    <row r="1335" spans="3:6" x14ac:dyDescent="0.25">
      <c r="C1335" s="6"/>
      <c r="D1335" s="7"/>
      <c r="E1335" s="6"/>
      <c r="F1335" s="8"/>
    </row>
    <row r="1336" spans="3:6" x14ac:dyDescent="0.25">
      <c r="C1336" s="6"/>
      <c r="D1336" s="7"/>
      <c r="E1336" s="6"/>
      <c r="F1336" s="8"/>
    </row>
    <row r="1337" spans="3:6" x14ac:dyDescent="0.25">
      <c r="C1337" s="6"/>
      <c r="D1337" s="7"/>
      <c r="E1337" s="6"/>
      <c r="F1337" s="8"/>
    </row>
    <row r="1338" spans="3:6" x14ac:dyDescent="0.25">
      <c r="C1338" s="6"/>
      <c r="D1338" s="7"/>
      <c r="E1338" s="6"/>
      <c r="F1338" s="8"/>
    </row>
    <row r="1339" spans="3:6" x14ac:dyDescent="0.25">
      <c r="C1339" s="6"/>
      <c r="D1339" s="7"/>
      <c r="E1339" s="6"/>
      <c r="F1339" s="8"/>
    </row>
    <row r="1340" spans="3:6" x14ac:dyDescent="0.25">
      <c r="C1340" s="6"/>
      <c r="D1340" s="7"/>
      <c r="E1340" s="6"/>
      <c r="F1340" s="8"/>
    </row>
    <row r="1341" spans="3:6" x14ac:dyDescent="0.25">
      <c r="C1341" s="6"/>
      <c r="D1341" s="7"/>
      <c r="E1341" s="6"/>
      <c r="F1341" s="8"/>
    </row>
    <row r="1342" spans="3:6" x14ac:dyDescent="0.25">
      <c r="C1342" s="6"/>
      <c r="D1342" s="7"/>
      <c r="E1342" s="6"/>
      <c r="F1342" s="8"/>
    </row>
    <row r="1343" spans="3:6" x14ac:dyDescent="0.25">
      <c r="C1343" s="6"/>
      <c r="D1343" s="7"/>
      <c r="E1343" s="6"/>
      <c r="F1343" s="8"/>
    </row>
    <row r="1344" spans="3:6" x14ac:dyDescent="0.25">
      <c r="C1344" s="6"/>
      <c r="D1344" s="7"/>
      <c r="E1344" s="6"/>
      <c r="F1344" s="8"/>
    </row>
    <row r="1345" spans="3:6" x14ac:dyDescent="0.25">
      <c r="C1345" s="6"/>
      <c r="D1345" s="7"/>
      <c r="E1345" s="6"/>
      <c r="F1345" s="8"/>
    </row>
    <row r="1346" spans="3:6" x14ac:dyDescent="0.25">
      <c r="C1346" s="6"/>
      <c r="D1346" s="7"/>
      <c r="E1346" s="6"/>
      <c r="F1346" s="8"/>
    </row>
    <row r="1347" spans="3:6" x14ac:dyDescent="0.25">
      <c r="C1347" s="6"/>
      <c r="D1347" s="7"/>
      <c r="E1347" s="6"/>
      <c r="F1347" s="8"/>
    </row>
    <row r="1348" spans="3:6" x14ac:dyDescent="0.25">
      <c r="C1348" s="6"/>
      <c r="D1348" s="7"/>
      <c r="E1348" s="6"/>
      <c r="F1348" s="8"/>
    </row>
    <row r="1349" spans="3:6" x14ac:dyDescent="0.25">
      <c r="C1349" s="6"/>
      <c r="D1349" s="7"/>
      <c r="E1349" s="6"/>
      <c r="F1349" s="8"/>
    </row>
    <row r="1350" spans="3:6" x14ac:dyDescent="0.25">
      <c r="C1350" s="6"/>
      <c r="D1350" s="7"/>
      <c r="E1350" s="6"/>
      <c r="F1350" s="8"/>
    </row>
    <row r="1351" spans="3:6" x14ac:dyDescent="0.25">
      <c r="C1351" s="6"/>
      <c r="D1351" s="7"/>
      <c r="E1351" s="6"/>
      <c r="F1351" s="8"/>
    </row>
    <row r="1352" spans="3:6" x14ac:dyDescent="0.25">
      <c r="C1352" s="6"/>
      <c r="D1352" s="7"/>
      <c r="E1352" s="6"/>
      <c r="F1352" s="8"/>
    </row>
    <row r="1353" spans="3:6" x14ac:dyDescent="0.25">
      <c r="C1353" s="6"/>
      <c r="D1353" s="7"/>
      <c r="E1353" s="6"/>
      <c r="F1353" s="8"/>
    </row>
    <row r="1354" spans="3:6" x14ac:dyDescent="0.25">
      <c r="C1354" s="6"/>
      <c r="D1354" s="7"/>
      <c r="E1354" s="6"/>
      <c r="F1354" s="8"/>
    </row>
    <row r="1355" spans="3:6" x14ac:dyDescent="0.25">
      <c r="C1355" s="6"/>
      <c r="D1355" s="7"/>
      <c r="E1355" s="6"/>
      <c r="F1355" s="8"/>
    </row>
    <row r="1356" spans="3:6" x14ac:dyDescent="0.25">
      <c r="C1356" s="6"/>
      <c r="D1356" s="7"/>
      <c r="E1356" s="6"/>
      <c r="F1356" s="8"/>
    </row>
    <row r="1357" spans="3:6" x14ac:dyDescent="0.25">
      <c r="C1357" s="6"/>
      <c r="D1357" s="7"/>
      <c r="E1357" s="6"/>
      <c r="F1357" s="8"/>
    </row>
    <row r="1358" spans="3:6" x14ac:dyDescent="0.25">
      <c r="C1358" s="6"/>
      <c r="D1358" s="7"/>
      <c r="E1358" s="6"/>
      <c r="F1358" s="8"/>
    </row>
    <row r="1359" spans="3:6" x14ac:dyDescent="0.25">
      <c r="C1359" s="6"/>
      <c r="D1359" s="7"/>
      <c r="E1359" s="6"/>
      <c r="F1359" s="8"/>
    </row>
    <row r="1360" spans="3:6" x14ac:dyDescent="0.25">
      <c r="C1360" s="6"/>
      <c r="D1360" s="7"/>
      <c r="E1360" s="6"/>
      <c r="F1360" s="8"/>
    </row>
    <row r="1361" spans="3:6" x14ac:dyDescent="0.25">
      <c r="C1361" s="6"/>
      <c r="D1361" s="7"/>
      <c r="E1361" s="6"/>
      <c r="F1361" s="8"/>
    </row>
    <row r="1362" spans="3:6" x14ac:dyDescent="0.25">
      <c r="C1362" s="6"/>
      <c r="D1362" s="7"/>
      <c r="E1362" s="6"/>
      <c r="F1362" s="8"/>
    </row>
    <row r="1363" spans="3:6" x14ac:dyDescent="0.25">
      <c r="C1363" s="6"/>
      <c r="D1363" s="7"/>
      <c r="E1363" s="6"/>
      <c r="F1363" s="8"/>
    </row>
    <row r="1364" spans="3:6" x14ac:dyDescent="0.25">
      <c r="C1364" s="6"/>
      <c r="D1364" s="7"/>
      <c r="E1364" s="6"/>
      <c r="F1364" s="8"/>
    </row>
    <row r="1365" spans="3:6" x14ac:dyDescent="0.25">
      <c r="C1365" s="6"/>
      <c r="D1365" s="7"/>
      <c r="E1365" s="6"/>
      <c r="F1365" s="8"/>
    </row>
    <row r="1366" spans="3:6" x14ac:dyDescent="0.25">
      <c r="C1366" s="6"/>
      <c r="D1366" s="7"/>
      <c r="E1366" s="6"/>
      <c r="F1366" s="8"/>
    </row>
    <row r="1367" spans="3:6" x14ac:dyDescent="0.25">
      <c r="C1367" s="6"/>
      <c r="D1367" s="7"/>
      <c r="E1367" s="6"/>
      <c r="F1367" s="8"/>
    </row>
    <row r="1368" spans="3:6" x14ac:dyDescent="0.25">
      <c r="C1368" s="6"/>
      <c r="D1368" s="7"/>
      <c r="E1368" s="6"/>
      <c r="F1368" s="8"/>
    </row>
    <row r="1369" spans="3:6" x14ac:dyDescent="0.25">
      <c r="C1369" s="6"/>
      <c r="D1369" s="7"/>
      <c r="E1369" s="6"/>
      <c r="F1369" s="8"/>
    </row>
    <row r="1370" spans="3:6" x14ac:dyDescent="0.25">
      <c r="C1370" s="6"/>
      <c r="D1370" s="7"/>
      <c r="E1370" s="6"/>
      <c r="F1370" s="8"/>
    </row>
    <row r="1371" spans="3:6" x14ac:dyDescent="0.25">
      <c r="C1371" s="6"/>
      <c r="D1371" s="7"/>
      <c r="E1371" s="6"/>
      <c r="F1371" s="8"/>
    </row>
    <row r="1372" spans="3:6" x14ac:dyDescent="0.25">
      <c r="C1372" s="6"/>
      <c r="D1372" s="7"/>
      <c r="E1372" s="6"/>
      <c r="F1372" s="8"/>
    </row>
    <row r="1373" spans="3:6" x14ac:dyDescent="0.25">
      <c r="C1373" s="6"/>
      <c r="D1373" s="7"/>
      <c r="E1373" s="6"/>
      <c r="F1373" s="8"/>
    </row>
    <row r="1374" spans="3:6" x14ac:dyDescent="0.25">
      <c r="C1374" s="6"/>
      <c r="D1374" s="7"/>
      <c r="E1374" s="6"/>
      <c r="F1374" s="8"/>
    </row>
    <row r="1375" spans="3:6" x14ac:dyDescent="0.25">
      <c r="C1375" s="6"/>
      <c r="D1375" s="7"/>
      <c r="E1375" s="6"/>
      <c r="F1375" s="8"/>
    </row>
    <row r="1376" spans="3:6" x14ac:dyDescent="0.25">
      <c r="C1376" s="6"/>
      <c r="D1376" s="7"/>
      <c r="E1376" s="6"/>
      <c r="F1376" s="8"/>
    </row>
    <row r="1377" spans="3:6" x14ac:dyDescent="0.25">
      <c r="C1377" s="6"/>
      <c r="D1377" s="7"/>
      <c r="E1377" s="6"/>
      <c r="F1377" s="8"/>
    </row>
    <row r="1378" spans="3:6" x14ac:dyDescent="0.25">
      <c r="C1378" s="6"/>
      <c r="D1378" s="7"/>
      <c r="E1378" s="6"/>
      <c r="F1378" s="8"/>
    </row>
    <row r="1379" spans="3:6" x14ac:dyDescent="0.25">
      <c r="C1379" s="6"/>
      <c r="D1379" s="7"/>
      <c r="E1379" s="6"/>
      <c r="F1379" s="8"/>
    </row>
    <row r="1380" spans="3:6" x14ac:dyDescent="0.25">
      <c r="C1380" s="6"/>
      <c r="D1380" s="7"/>
      <c r="E1380" s="6"/>
      <c r="F1380" s="8"/>
    </row>
    <row r="1381" spans="3:6" x14ac:dyDescent="0.25">
      <c r="C1381" s="6"/>
      <c r="D1381" s="7"/>
      <c r="E1381" s="6"/>
      <c r="F1381" s="8"/>
    </row>
    <row r="1382" spans="3:6" x14ac:dyDescent="0.25">
      <c r="C1382" s="6"/>
      <c r="D1382" s="7"/>
      <c r="E1382" s="6"/>
      <c r="F1382" s="8"/>
    </row>
    <row r="1383" spans="3:6" x14ac:dyDescent="0.25">
      <c r="C1383" s="6"/>
      <c r="D1383" s="7"/>
      <c r="E1383" s="6"/>
      <c r="F1383" s="8"/>
    </row>
    <row r="1384" spans="3:6" x14ac:dyDescent="0.25">
      <c r="C1384" s="6"/>
      <c r="D1384" s="7"/>
      <c r="E1384" s="6"/>
      <c r="F1384" s="8"/>
    </row>
    <row r="1385" spans="3:6" x14ac:dyDescent="0.25">
      <c r="C1385" s="6"/>
      <c r="D1385" s="7"/>
      <c r="E1385" s="6"/>
      <c r="F1385" s="8"/>
    </row>
    <row r="1386" spans="3:6" x14ac:dyDescent="0.25">
      <c r="C1386" s="6"/>
      <c r="D1386" s="7"/>
      <c r="E1386" s="6"/>
      <c r="F1386" s="8"/>
    </row>
    <row r="1387" spans="3:6" x14ac:dyDescent="0.25">
      <c r="C1387" s="6"/>
      <c r="D1387" s="7"/>
      <c r="E1387" s="6"/>
      <c r="F1387" s="8"/>
    </row>
    <row r="1388" spans="3:6" x14ac:dyDescent="0.25">
      <c r="C1388" s="6"/>
      <c r="D1388" s="7"/>
      <c r="E1388" s="6"/>
      <c r="F1388" s="8"/>
    </row>
    <row r="1389" spans="3:6" x14ac:dyDescent="0.25">
      <c r="C1389" s="6"/>
      <c r="D1389" s="7"/>
      <c r="E1389" s="6"/>
      <c r="F1389" s="8"/>
    </row>
    <row r="1390" spans="3:6" x14ac:dyDescent="0.25">
      <c r="C1390" s="6"/>
      <c r="D1390" s="7"/>
      <c r="E1390" s="6"/>
      <c r="F1390" s="8"/>
    </row>
    <row r="1391" spans="3:6" x14ac:dyDescent="0.25">
      <c r="C1391" s="6"/>
      <c r="D1391" s="7"/>
      <c r="E1391" s="6"/>
      <c r="F1391" s="8"/>
    </row>
    <row r="1392" spans="3:6" x14ac:dyDescent="0.25">
      <c r="C1392" s="6"/>
      <c r="D1392" s="7"/>
      <c r="E1392" s="6"/>
      <c r="F1392" s="8"/>
    </row>
    <row r="1393" spans="3:6" x14ac:dyDescent="0.25">
      <c r="C1393" s="6"/>
      <c r="D1393" s="7"/>
      <c r="E1393" s="6"/>
      <c r="F1393" s="8"/>
    </row>
    <row r="1394" spans="3:6" x14ac:dyDescent="0.25">
      <c r="C1394" s="6"/>
      <c r="D1394" s="7"/>
      <c r="E1394" s="6"/>
      <c r="F1394" s="8"/>
    </row>
    <row r="1395" spans="3:6" x14ac:dyDescent="0.25">
      <c r="C1395" s="6"/>
      <c r="D1395" s="7"/>
      <c r="E1395" s="6"/>
      <c r="F1395" s="8"/>
    </row>
    <row r="1396" spans="3:6" x14ac:dyDescent="0.25">
      <c r="C1396" s="6"/>
      <c r="D1396" s="7"/>
      <c r="E1396" s="6"/>
      <c r="F1396" s="8"/>
    </row>
    <row r="1397" spans="3:6" x14ac:dyDescent="0.25">
      <c r="C1397" s="6"/>
      <c r="D1397" s="7"/>
      <c r="E1397" s="6"/>
      <c r="F1397" s="8"/>
    </row>
    <row r="1398" spans="3:6" x14ac:dyDescent="0.25">
      <c r="C1398" s="6"/>
      <c r="D1398" s="7"/>
      <c r="E1398" s="6"/>
      <c r="F1398" s="8"/>
    </row>
    <row r="1399" spans="3:6" x14ac:dyDescent="0.25">
      <c r="C1399" s="6"/>
      <c r="D1399" s="7"/>
      <c r="E1399" s="6"/>
      <c r="F1399" s="8"/>
    </row>
    <row r="1400" spans="3:6" x14ac:dyDescent="0.25">
      <c r="C1400" s="6"/>
      <c r="D1400" s="7"/>
      <c r="E1400" s="6"/>
      <c r="F1400" s="8"/>
    </row>
    <row r="1401" spans="3:6" x14ac:dyDescent="0.25">
      <c r="C1401" s="6"/>
      <c r="D1401" s="7"/>
      <c r="E1401" s="6"/>
      <c r="F1401" s="8"/>
    </row>
    <row r="1402" spans="3:6" x14ac:dyDescent="0.25">
      <c r="C1402" s="6"/>
      <c r="D1402" s="7"/>
      <c r="E1402" s="6"/>
      <c r="F1402" s="8"/>
    </row>
    <row r="1403" spans="3:6" x14ac:dyDescent="0.25">
      <c r="C1403" s="6"/>
      <c r="D1403" s="7"/>
      <c r="E1403" s="6"/>
      <c r="F1403" s="8"/>
    </row>
    <row r="1404" spans="3:6" x14ac:dyDescent="0.25">
      <c r="C1404" s="6"/>
      <c r="D1404" s="7"/>
      <c r="E1404" s="6"/>
      <c r="F1404" s="8"/>
    </row>
    <row r="1405" spans="3:6" x14ac:dyDescent="0.25">
      <c r="C1405" s="6"/>
      <c r="D1405" s="7"/>
      <c r="E1405" s="6"/>
      <c r="F1405" s="8"/>
    </row>
    <row r="1406" spans="3:6" x14ac:dyDescent="0.25">
      <c r="C1406" s="6"/>
      <c r="D1406" s="7"/>
      <c r="E1406" s="6"/>
      <c r="F1406" s="8"/>
    </row>
    <row r="1407" spans="3:6" x14ac:dyDescent="0.25">
      <c r="C1407" s="6"/>
      <c r="D1407" s="7"/>
      <c r="E1407" s="6"/>
      <c r="F1407" s="8"/>
    </row>
    <row r="1408" spans="3:6" x14ac:dyDescent="0.25">
      <c r="C1408" s="6"/>
      <c r="D1408" s="7"/>
      <c r="E1408" s="6"/>
      <c r="F1408" s="8"/>
    </row>
    <row r="1409" spans="3:6" x14ac:dyDescent="0.25">
      <c r="C1409" s="6"/>
      <c r="D1409" s="7"/>
      <c r="E1409" s="6"/>
      <c r="F1409" s="8"/>
    </row>
    <row r="1410" spans="3:6" x14ac:dyDescent="0.25">
      <c r="C1410" s="6"/>
      <c r="D1410" s="7"/>
      <c r="E1410" s="6"/>
      <c r="F1410" s="8"/>
    </row>
    <row r="1411" spans="3:6" x14ac:dyDescent="0.25">
      <c r="C1411" s="6"/>
      <c r="D1411" s="7"/>
      <c r="E1411" s="6"/>
      <c r="F1411" s="8"/>
    </row>
    <row r="1412" spans="3:6" x14ac:dyDescent="0.25">
      <c r="C1412" s="6"/>
      <c r="D1412" s="7"/>
      <c r="E1412" s="6"/>
      <c r="F1412" s="8"/>
    </row>
    <row r="1413" spans="3:6" x14ac:dyDescent="0.25">
      <c r="C1413" s="6"/>
      <c r="D1413" s="7"/>
      <c r="E1413" s="6"/>
      <c r="F1413" s="8"/>
    </row>
    <row r="1414" spans="3:6" x14ac:dyDescent="0.25">
      <c r="C1414" s="6"/>
      <c r="D1414" s="7"/>
      <c r="E1414" s="6"/>
      <c r="F1414" s="8"/>
    </row>
    <row r="1415" spans="3:6" x14ac:dyDescent="0.25">
      <c r="C1415" s="6"/>
      <c r="D1415" s="7"/>
      <c r="E1415" s="6"/>
      <c r="F1415" s="8"/>
    </row>
    <row r="1416" spans="3:6" x14ac:dyDescent="0.25">
      <c r="C1416" s="6"/>
      <c r="D1416" s="7"/>
      <c r="E1416" s="6"/>
      <c r="F1416" s="8"/>
    </row>
    <row r="1417" spans="3:6" x14ac:dyDescent="0.25">
      <c r="C1417" s="6"/>
      <c r="D1417" s="7"/>
      <c r="E1417" s="6"/>
      <c r="F1417" s="8"/>
    </row>
    <row r="1418" spans="3:6" x14ac:dyDescent="0.25">
      <c r="C1418" s="6"/>
      <c r="D1418" s="7"/>
      <c r="E1418" s="6"/>
      <c r="F1418" s="8"/>
    </row>
    <row r="1419" spans="3:6" x14ac:dyDescent="0.25">
      <c r="C1419" s="6"/>
      <c r="D1419" s="7"/>
      <c r="E1419" s="6"/>
      <c r="F1419" s="8"/>
    </row>
    <row r="1420" spans="3:6" x14ac:dyDescent="0.25">
      <c r="C1420" s="6"/>
      <c r="D1420" s="7"/>
      <c r="E1420" s="6"/>
      <c r="F1420" s="8"/>
    </row>
    <row r="1421" spans="3:6" x14ac:dyDescent="0.25">
      <c r="C1421" s="6"/>
      <c r="D1421" s="7"/>
      <c r="E1421" s="6"/>
      <c r="F1421" s="8"/>
    </row>
    <row r="1422" spans="3:6" x14ac:dyDescent="0.25">
      <c r="C1422" s="6"/>
      <c r="D1422" s="7"/>
      <c r="E1422" s="6"/>
      <c r="F1422" s="8"/>
    </row>
    <row r="1423" spans="3:6" x14ac:dyDescent="0.25">
      <c r="C1423" s="6"/>
      <c r="D1423" s="7"/>
      <c r="E1423" s="6"/>
      <c r="F1423" s="8"/>
    </row>
    <row r="1424" spans="3:6" x14ac:dyDescent="0.25">
      <c r="C1424" s="6"/>
      <c r="D1424" s="7"/>
      <c r="E1424" s="6"/>
      <c r="F1424" s="8"/>
    </row>
    <row r="1425" spans="3:6" x14ac:dyDescent="0.25">
      <c r="C1425" s="6"/>
      <c r="D1425" s="7"/>
      <c r="E1425" s="6"/>
      <c r="F1425" s="8"/>
    </row>
    <row r="1426" spans="3:6" x14ac:dyDescent="0.25">
      <c r="C1426" s="6"/>
      <c r="D1426" s="7"/>
      <c r="E1426" s="6"/>
      <c r="F1426" s="8"/>
    </row>
    <row r="1427" spans="3:6" x14ac:dyDescent="0.25">
      <c r="C1427" s="6"/>
      <c r="D1427" s="7"/>
      <c r="E1427" s="6"/>
      <c r="F1427" s="8"/>
    </row>
    <row r="1428" spans="3:6" x14ac:dyDescent="0.25">
      <c r="C1428" s="6"/>
      <c r="D1428" s="7"/>
      <c r="E1428" s="6"/>
      <c r="F1428" s="8"/>
    </row>
    <row r="1429" spans="3:6" x14ac:dyDescent="0.25">
      <c r="C1429" s="6"/>
      <c r="D1429" s="7"/>
      <c r="E1429" s="6"/>
      <c r="F1429" s="8"/>
    </row>
    <row r="1430" spans="3:6" x14ac:dyDescent="0.25">
      <c r="C1430" s="6"/>
      <c r="D1430" s="7"/>
      <c r="E1430" s="6"/>
      <c r="F1430" s="8"/>
    </row>
    <row r="1431" spans="3:6" x14ac:dyDescent="0.25">
      <c r="C1431" s="6"/>
      <c r="D1431" s="7"/>
      <c r="E1431" s="6"/>
      <c r="F1431" s="8"/>
    </row>
    <row r="1432" spans="3:6" x14ac:dyDescent="0.25">
      <c r="C1432" s="6"/>
      <c r="D1432" s="7"/>
      <c r="E1432" s="6"/>
      <c r="F1432" s="8"/>
    </row>
    <row r="1433" spans="3:6" x14ac:dyDescent="0.25">
      <c r="C1433" s="6"/>
      <c r="D1433" s="7"/>
      <c r="E1433" s="6"/>
      <c r="F1433" s="8"/>
    </row>
    <row r="1434" spans="3:6" x14ac:dyDescent="0.25">
      <c r="C1434" s="6"/>
      <c r="D1434" s="7"/>
      <c r="E1434" s="6"/>
      <c r="F1434" s="8"/>
    </row>
    <row r="1435" spans="3:6" x14ac:dyDescent="0.25">
      <c r="C1435" s="6"/>
      <c r="D1435" s="7"/>
      <c r="E1435" s="6"/>
      <c r="F1435" s="8"/>
    </row>
    <row r="1436" spans="3:6" x14ac:dyDescent="0.25">
      <c r="C1436" s="6"/>
      <c r="D1436" s="7"/>
      <c r="E1436" s="6"/>
      <c r="F1436" s="8"/>
    </row>
    <row r="1437" spans="3:6" x14ac:dyDescent="0.25">
      <c r="C1437" s="6"/>
      <c r="D1437" s="7"/>
      <c r="E1437" s="6"/>
      <c r="F1437" s="8"/>
    </row>
    <row r="1438" spans="3:6" x14ac:dyDescent="0.25">
      <c r="C1438" s="6"/>
      <c r="D1438" s="7"/>
      <c r="E1438" s="6"/>
      <c r="F1438" s="8"/>
    </row>
    <row r="1439" spans="3:6" x14ac:dyDescent="0.25">
      <c r="C1439" s="6"/>
      <c r="D1439" s="7"/>
      <c r="E1439" s="6"/>
      <c r="F1439" s="8"/>
    </row>
    <row r="1440" spans="3:6" x14ac:dyDescent="0.25">
      <c r="C1440" s="6"/>
      <c r="D1440" s="7"/>
      <c r="E1440" s="6"/>
      <c r="F1440" s="8"/>
    </row>
    <row r="1441" spans="3:6" x14ac:dyDescent="0.25">
      <c r="C1441" s="6"/>
      <c r="D1441" s="7"/>
      <c r="E1441" s="6"/>
      <c r="F1441" s="8"/>
    </row>
    <row r="1442" spans="3:6" x14ac:dyDescent="0.25">
      <c r="C1442" s="6"/>
      <c r="D1442" s="7"/>
      <c r="E1442" s="6"/>
      <c r="F1442" s="8"/>
    </row>
    <row r="1443" spans="3:6" x14ac:dyDescent="0.25">
      <c r="C1443" s="6"/>
      <c r="D1443" s="7"/>
      <c r="E1443" s="6"/>
      <c r="F1443" s="8"/>
    </row>
    <row r="1444" spans="3:6" x14ac:dyDescent="0.25">
      <c r="C1444" s="6"/>
      <c r="D1444" s="7"/>
      <c r="E1444" s="6"/>
      <c r="F1444" s="8"/>
    </row>
    <row r="1445" spans="3:6" x14ac:dyDescent="0.25">
      <c r="C1445" s="6"/>
      <c r="D1445" s="7"/>
      <c r="E1445" s="6"/>
      <c r="F1445" s="8"/>
    </row>
    <row r="1446" spans="3:6" x14ac:dyDescent="0.25">
      <c r="C1446" s="6"/>
      <c r="D1446" s="7"/>
      <c r="E1446" s="6"/>
      <c r="F1446" s="8"/>
    </row>
    <row r="1447" spans="3:6" x14ac:dyDescent="0.25">
      <c r="C1447" s="6"/>
      <c r="D1447" s="7"/>
      <c r="E1447" s="6"/>
      <c r="F1447" s="8"/>
    </row>
    <row r="1448" spans="3:6" x14ac:dyDescent="0.25">
      <c r="C1448" s="6"/>
      <c r="D1448" s="7"/>
      <c r="E1448" s="6"/>
      <c r="F1448" s="8"/>
    </row>
    <row r="1449" spans="3:6" x14ac:dyDescent="0.25">
      <c r="C1449" s="6"/>
      <c r="D1449" s="7"/>
      <c r="E1449" s="6"/>
      <c r="F1449" s="8"/>
    </row>
    <row r="1450" spans="3:6" x14ac:dyDescent="0.25">
      <c r="C1450" s="6"/>
      <c r="D1450" s="7"/>
      <c r="E1450" s="6"/>
      <c r="F1450" s="8"/>
    </row>
    <row r="1451" spans="3:6" x14ac:dyDescent="0.25">
      <c r="C1451" s="6"/>
      <c r="D1451" s="7"/>
      <c r="E1451" s="6"/>
      <c r="F1451" s="8"/>
    </row>
    <row r="1452" spans="3:6" x14ac:dyDescent="0.25">
      <c r="C1452" s="6"/>
      <c r="D1452" s="7"/>
      <c r="E1452" s="6"/>
      <c r="F1452" s="8"/>
    </row>
    <row r="1453" spans="3:6" x14ac:dyDescent="0.25">
      <c r="C1453" s="6"/>
      <c r="D1453" s="7"/>
      <c r="E1453" s="6"/>
      <c r="F1453" s="8"/>
    </row>
    <row r="1454" spans="3:6" x14ac:dyDescent="0.25">
      <c r="C1454" s="6"/>
      <c r="D1454" s="7"/>
      <c r="E1454" s="6"/>
      <c r="F1454" s="8"/>
    </row>
    <row r="1455" spans="3:6" x14ac:dyDescent="0.25">
      <c r="C1455" s="6"/>
      <c r="D1455" s="7"/>
      <c r="E1455" s="6"/>
      <c r="F1455" s="8"/>
    </row>
    <row r="1456" spans="3:6" x14ac:dyDescent="0.25">
      <c r="C1456" s="6"/>
      <c r="D1456" s="7"/>
      <c r="E1456" s="6"/>
      <c r="F1456" s="8"/>
    </row>
    <row r="1457" spans="3:6" x14ac:dyDescent="0.25">
      <c r="C1457" s="6"/>
      <c r="D1457" s="7"/>
      <c r="E1457" s="6"/>
      <c r="F1457" s="8"/>
    </row>
    <row r="1458" spans="3:6" x14ac:dyDescent="0.25">
      <c r="C1458" s="6"/>
      <c r="D1458" s="7"/>
      <c r="E1458" s="6"/>
      <c r="F1458" s="8"/>
    </row>
    <row r="1459" spans="3:6" x14ac:dyDescent="0.25">
      <c r="C1459" s="6"/>
      <c r="D1459" s="7"/>
      <c r="E1459" s="6"/>
      <c r="F1459" s="8"/>
    </row>
    <row r="1460" spans="3:6" x14ac:dyDescent="0.25">
      <c r="C1460" s="6"/>
      <c r="D1460" s="7"/>
      <c r="E1460" s="6"/>
      <c r="F1460" s="8"/>
    </row>
    <row r="1461" spans="3:6" x14ac:dyDescent="0.25">
      <c r="C1461" s="6"/>
      <c r="D1461" s="7"/>
      <c r="E1461" s="6"/>
      <c r="F1461" s="8"/>
    </row>
    <row r="1462" spans="3:6" x14ac:dyDescent="0.25">
      <c r="C1462" s="6"/>
      <c r="D1462" s="7"/>
      <c r="E1462" s="6"/>
      <c r="F1462" s="8"/>
    </row>
    <row r="1463" spans="3:6" x14ac:dyDescent="0.25">
      <c r="C1463" s="6"/>
      <c r="D1463" s="7"/>
      <c r="E1463" s="6"/>
      <c r="F1463" s="8"/>
    </row>
    <row r="1464" spans="3:6" x14ac:dyDescent="0.25">
      <c r="C1464" s="6"/>
      <c r="D1464" s="7"/>
      <c r="E1464" s="6"/>
      <c r="F1464" s="8"/>
    </row>
    <row r="1465" spans="3:6" x14ac:dyDescent="0.25">
      <c r="C1465" s="6"/>
      <c r="D1465" s="7"/>
      <c r="E1465" s="6"/>
      <c r="F1465" s="8"/>
    </row>
    <row r="1466" spans="3:6" x14ac:dyDescent="0.25">
      <c r="C1466" s="6"/>
      <c r="D1466" s="7"/>
      <c r="E1466" s="6"/>
      <c r="F1466" s="8"/>
    </row>
    <row r="1467" spans="3:6" x14ac:dyDescent="0.25">
      <c r="C1467" s="6"/>
      <c r="D1467" s="7"/>
      <c r="E1467" s="6"/>
      <c r="F1467" s="8"/>
    </row>
    <row r="1468" spans="3:6" x14ac:dyDescent="0.25">
      <c r="C1468" s="6"/>
      <c r="D1468" s="7"/>
      <c r="E1468" s="6"/>
      <c r="F1468" s="8"/>
    </row>
    <row r="1469" spans="3:6" x14ac:dyDescent="0.25">
      <c r="C1469" s="6"/>
      <c r="D1469" s="7"/>
      <c r="E1469" s="6"/>
      <c r="F1469" s="8"/>
    </row>
    <row r="1470" spans="3:6" x14ac:dyDescent="0.25">
      <c r="C1470" s="6"/>
      <c r="D1470" s="7"/>
      <c r="E1470" s="6"/>
      <c r="F1470" s="8"/>
    </row>
    <row r="1471" spans="3:6" x14ac:dyDescent="0.25">
      <c r="C1471" s="6"/>
      <c r="D1471" s="7"/>
      <c r="E1471" s="6"/>
      <c r="F1471" s="8"/>
    </row>
    <row r="1472" spans="3:6" x14ac:dyDescent="0.25">
      <c r="C1472" s="6"/>
      <c r="D1472" s="7"/>
      <c r="E1472" s="6"/>
      <c r="F1472" s="8"/>
    </row>
    <row r="1473" spans="3:6" x14ac:dyDescent="0.25">
      <c r="C1473" s="6"/>
      <c r="D1473" s="7"/>
      <c r="E1473" s="6"/>
      <c r="F1473" s="8"/>
    </row>
    <row r="1474" spans="3:6" x14ac:dyDescent="0.25">
      <c r="C1474" s="6"/>
      <c r="D1474" s="7"/>
      <c r="E1474" s="6"/>
      <c r="F1474" s="8"/>
    </row>
    <row r="1475" spans="3:6" x14ac:dyDescent="0.25">
      <c r="C1475" s="6"/>
      <c r="D1475" s="7"/>
      <c r="E1475" s="6"/>
      <c r="F1475" s="8"/>
    </row>
    <row r="1476" spans="3:6" x14ac:dyDescent="0.25">
      <c r="C1476" s="6"/>
      <c r="D1476" s="7"/>
      <c r="E1476" s="6"/>
      <c r="F1476" s="8"/>
    </row>
    <row r="1477" spans="3:6" x14ac:dyDescent="0.25">
      <c r="C1477" s="6"/>
      <c r="D1477" s="7"/>
      <c r="E1477" s="6"/>
      <c r="F1477" s="8"/>
    </row>
    <row r="1478" spans="3:6" x14ac:dyDescent="0.25">
      <c r="C1478" s="6"/>
      <c r="D1478" s="7"/>
      <c r="E1478" s="6"/>
      <c r="F1478" s="8"/>
    </row>
    <row r="1479" spans="3:6" x14ac:dyDescent="0.25">
      <c r="C1479" s="6"/>
      <c r="D1479" s="7"/>
      <c r="E1479" s="6"/>
      <c r="F1479" s="8"/>
    </row>
    <row r="1480" spans="3:6" x14ac:dyDescent="0.25">
      <c r="C1480" s="6"/>
      <c r="D1480" s="7"/>
      <c r="E1480" s="6"/>
      <c r="F1480" s="8"/>
    </row>
    <row r="1481" spans="3:6" x14ac:dyDescent="0.25">
      <c r="C1481" s="6"/>
      <c r="D1481" s="7"/>
      <c r="E1481" s="6"/>
      <c r="F1481" s="8"/>
    </row>
    <row r="1482" spans="3:6" x14ac:dyDescent="0.25">
      <c r="C1482" s="6"/>
      <c r="D1482" s="7"/>
      <c r="E1482" s="6"/>
      <c r="F1482" s="8"/>
    </row>
    <row r="1483" spans="3:6" x14ac:dyDescent="0.25">
      <c r="C1483" s="6"/>
      <c r="D1483" s="7"/>
      <c r="E1483" s="6"/>
      <c r="F1483" s="8"/>
    </row>
    <row r="1484" spans="3:6" x14ac:dyDescent="0.25">
      <c r="C1484" s="6"/>
      <c r="D1484" s="7"/>
      <c r="E1484" s="6"/>
      <c r="F1484" s="8"/>
    </row>
    <row r="1485" spans="3:6" x14ac:dyDescent="0.25">
      <c r="C1485" s="6"/>
      <c r="D1485" s="7"/>
      <c r="E1485" s="6"/>
      <c r="F1485" s="8"/>
    </row>
    <row r="1486" spans="3:6" x14ac:dyDescent="0.25">
      <c r="C1486" s="6"/>
      <c r="D1486" s="7"/>
      <c r="E1486" s="6"/>
      <c r="F1486" s="8"/>
    </row>
    <row r="1487" spans="3:6" x14ac:dyDescent="0.25">
      <c r="C1487" s="6"/>
      <c r="D1487" s="7"/>
      <c r="E1487" s="6"/>
      <c r="F1487" s="8"/>
    </row>
    <row r="1488" spans="3:6" x14ac:dyDescent="0.25">
      <c r="C1488" s="6"/>
      <c r="D1488" s="7"/>
      <c r="E1488" s="6"/>
      <c r="F1488" s="8"/>
    </row>
    <row r="1489" spans="3:6" x14ac:dyDescent="0.25">
      <c r="C1489" s="6"/>
      <c r="D1489" s="7"/>
      <c r="E1489" s="6"/>
      <c r="F1489" s="8"/>
    </row>
    <row r="1490" spans="3:6" x14ac:dyDescent="0.25">
      <c r="C1490" s="6"/>
      <c r="D1490" s="7"/>
      <c r="E1490" s="6"/>
      <c r="F1490" s="8"/>
    </row>
    <row r="1491" spans="3:6" x14ac:dyDescent="0.25">
      <c r="C1491" s="6"/>
      <c r="D1491" s="7"/>
      <c r="E1491" s="6"/>
      <c r="F1491" s="8"/>
    </row>
    <row r="1492" spans="3:6" x14ac:dyDescent="0.25">
      <c r="C1492" s="6"/>
      <c r="D1492" s="7"/>
      <c r="E1492" s="6"/>
      <c r="F1492" s="8"/>
    </row>
    <row r="1493" spans="3:6" x14ac:dyDescent="0.25">
      <c r="C1493" s="6"/>
      <c r="D1493" s="7"/>
      <c r="E1493" s="6"/>
      <c r="F1493" s="8"/>
    </row>
    <row r="1494" spans="3:6" x14ac:dyDescent="0.25">
      <c r="C1494" s="6"/>
      <c r="D1494" s="7"/>
      <c r="E1494" s="6"/>
      <c r="F1494" s="8"/>
    </row>
    <row r="1495" spans="3:6" x14ac:dyDescent="0.25">
      <c r="C1495" s="6"/>
      <c r="D1495" s="7"/>
      <c r="E1495" s="6"/>
      <c r="F1495" s="8"/>
    </row>
    <row r="1496" spans="3:6" x14ac:dyDescent="0.25">
      <c r="C1496" s="6"/>
      <c r="D1496" s="7"/>
      <c r="E1496" s="6"/>
      <c r="F1496" s="8"/>
    </row>
    <row r="1497" spans="3:6" x14ac:dyDescent="0.25">
      <c r="C1497" s="6"/>
      <c r="D1497" s="7"/>
      <c r="E1497" s="6"/>
      <c r="F1497" s="8"/>
    </row>
    <row r="1498" spans="3:6" x14ac:dyDescent="0.25">
      <c r="C1498" s="6"/>
      <c r="D1498" s="7"/>
      <c r="E1498" s="6"/>
      <c r="F1498" s="8"/>
    </row>
    <row r="1499" spans="3:6" x14ac:dyDescent="0.25">
      <c r="C1499" s="6"/>
      <c r="D1499" s="7"/>
      <c r="E1499" s="6"/>
      <c r="F1499" s="8"/>
    </row>
    <row r="1500" spans="3:6" x14ac:dyDescent="0.25">
      <c r="C1500" s="6"/>
      <c r="D1500" s="7"/>
      <c r="E1500" s="6"/>
      <c r="F1500" s="8"/>
    </row>
    <row r="1501" spans="3:6" x14ac:dyDescent="0.25">
      <c r="C1501" s="6"/>
      <c r="D1501" s="7"/>
      <c r="E1501" s="6"/>
      <c r="F1501" s="8"/>
    </row>
    <row r="1502" spans="3:6" x14ac:dyDescent="0.25">
      <c r="C1502" s="6"/>
      <c r="D1502" s="7"/>
      <c r="E1502" s="6"/>
      <c r="F1502" s="8"/>
    </row>
    <row r="1503" spans="3:6" x14ac:dyDescent="0.25">
      <c r="C1503" s="6"/>
      <c r="D1503" s="7"/>
      <c r="E1503" s="6"/>
      <c r="F1503" s="8"/>
    </row>
    <row r="1504" spans="3:6" x14ac:dyDescent="0.25">
      <c r="C1504" s="6"/>
      <c r="D1504" s="7"/>
      <c r="E1504" s="6"/>
      <c r="F1504" s="8"/>
    </row>
    <row r="1505" spans="3:6" x14ac:dyDescent="0.25">
      <c r="C1505" s="6"/>
      <c r="D1505" s="7"/>
      <c r="E1505" s="6"/>
      <c r="F1505" s="8"/>
    </row>
    <row r="1506" spans="3:6" x14ac:dyDescent="0.25">
      <c r="C1506" s="6"/>
      <c r="D1506" s="7"/>
      <c r="E1506" s="6"/>
      <c r="F1506" s="8"/>
    </row>
    <row r="1507" spans="3:6" x14ac:dyDescent="0.25">
      <c r="C1507" s="6"/>
      <c r="D1507" s="7"/>
      <c r="E1507" s="6"/>
      <c r="F1507" s="8"/>
    </row>
    <row r="1508" spans="3:6" x14ac:dyDescent="0.25">
      <c r="C1508" s="6"/>
      <c r="D1508" s="7"/>
      <c r="E1508" s="6"/>
      <c r="F1508" s="8"/>
    </row>
    <row r="1509" spans="3:6" x14ac:dyDescent="0.25">
      <c r="C1509" s="6"/>
      <c r="D1509" s="7"/>
      <c r="E1509" s="6"/>
      <c r="F1509" s="8"/>
    </row>
    <row r="1510" spans="3:6" x14ac:dyDescent="0.25">
      <c r="C1510" s="6"/>
      <c r="D1510" s="7"/>
      <c r="E1510" s="6"/>
      <c r="F1510" s="8"/>
    </row>
    <row r="1511" spans="3:6" x14ac:dyDescent="0.25">
      <c r="C1511" s="6"/>
      <c r="D1511" s="7"/>
      <c r="E1511" s="6"/>
      <c r="F1511" s="8"/>
    </row>
    <row r="1512" spans="3:6" x14ac:dyDescent="0.25">
      <c r="C1512" s="6"/>
      <c r="D1512" s="7"/>
      <c r="E1512" s="6"/>
      <c r="F1512" s="8"/>
    </row>
    <row r="1513" spans="3:6" x14ac:dyDescent="0.25">
      <c r="C1513" s="6"/>
      <c r="D1513" s="7"/>
      <c r="E1513" s="6"/>
      <c r="F1513" s="8"/>
    </row>
    <row r="1514" spans="3:6" x14ac:dyDescent="0.25">
      <c r="C1514" s="6"/>
      <c r="D1514" s="7"/>
      <c r="E1514" s="6"/>
      <c r="F1514" s="8"/>
    </row>
    <row r="1515" spans="3:6" x14ac:dyDescent="0.25">
      <c r="C1515" s="6"/>
      <c r="D1515" s="7"/>
      <c r="E1515" s="6"/>
      <c r="F1515" s="8"/>
    </row>
    <row r="1516" spans="3:6" x14ac:dyDescent="0.25">
      <c r="C1516" s="6"/>
      <c r="D1516" s="7"/>
      <c r="E1516" s="6"/>
      <c r="F1516" s="8"/>
    </row>
    <row r="1517" spans="3:6" x14ac:dyDescent="0.25">
      <c r="C1517" s="6"/>
      <c r="D1517" s="7"/>
      <c r="E1517" s="6"/>
      <c r="F1517" s="8"/>
    </row>
    <row r="1518" spans="3:6" x14ac:dyDescent="0.25">
      <c r="C1518" s="6"/>
      <c r="D1518" s="7"/>
      <c r="E1518" s="6"/>
      <c r="F1518" s="8"/>
    </row>
    <row r="1519" spans="3:6" x14ac:dyDescent="0.25">
      <c r="C1519" s="6"/>
      <c r="D1519" s="7"/>
      <c r="E1519" s="6"/>
      <c r="F1519" s="8"/>
    </row>
    <row r="1520" spans="3:6" x14ac:dyDescent="0.25">
      <c r="C1520" s="6"/>
      <c r="D1520" s="7"/>
      <c r="E1520" s="6"/>
      <c r="F1520" s="8"/>
    </row>
    <row r="1521" spans="3:6" x14ac:dyDescent="0.25">
      <c r="C1521" s="6"/>
      <c r="D1521" s="7"/>
      <c r="E1521" s="6"/>
      <c r="F1521" s="8"/>
    </row>
    <row r="1522" spans="3:6" x14ac:dyDescent="0.25">
      <c r="C1522" s="6"/>
      <c r="D1522" s="7"/>
      <c r="E1522" s="6"/>
      <c r="F1522" s="8"/>
    </row>
    <row r="1523" spans="3:6" x14ac:dyDescent="0.25">
      <c r="C1523" s="6"/>
      <c r="D1523" s="7"/>
      <c r="E1523" s="6"/>
      <c r="F1523" s="8"/>
    </row>
    <row r="1524" spans="3:6" x14ac:dyDescent="0.25">
      <c r="C1524" s="6"/>
      <c r="D1524" s="7"/>
      <c r="E1524" s="6"/>
      <c r="F1524" s="8"/>
    </row>
    <row r="1525" spans="3:6" x14ac:dyDescent="0.25">
      <c r="C1525" s="6"/>
      <c r="D1525" s="7"/>
      <c r="E1525" s="6"/>
      <c r="F1525" s="8"/>
    </row>
    <row r="1526" spans="3:6" x14ac:dyDescent="0.25">
      <c r="C1526" s="6"/>
      <c r="D1526" s="7"/>
      <c r="E1526" s="6"/>
      <c r="F1526" s="8"/>
    </row>
    <row r="1527" spans="3:6" x14ac:dyDescent="0.25">
      <c r="C1527" s="6"/>
      <c r="D1527" s="7"/>
      <c r="E1527" s="6"/>
      <c r="F1527" s="8"/>
    </row>
    <row r="1528" spans="3:6" x14ac:dyDescent="0.25">
      <c r="C1528" s="6"/>
      <c r="D1528" s="7"/>
      <c r="E1528" s="6"/>
      <c r="F1528" s="8"/>
    </row>
    <row r="1529" spans="3:6" x14ac:dyDescent="0.25">
      <c r="C1529" s="6"/>
      <c r="D1529" s="7"/>
      <c r="E1529" s="6"/>
      <c r="F1529" s="8"/>
    </row>
    <row r="1530" spans="3:6" x14ac:dyDescent="0.25">
      <c r="C1530" s="6"/>
      <c r="D1530" s="7"/>
      <c r="E1530" s="6"/>
      <c r="F1530" s="8"/>
    </row>
    <row r="1531" spans="3:6" x14ac:dyDescent="0.25">
      <c r="C1531" s="6"/>
      <c r="D1531" s="7"/>
      <c r="E1531" s="6"/>
      <c r="F1531" s="8"/>
    </row>
    <row r="1532" spans="3:6" x14ac:dyDescent="0.25">
      <c r="C1532" s="6"/>
      <c r="D1532" s="7"/>
      <c r="E1532" s="6"/>
      <c r="F1532" s="8"/>
    </row>
    <row r="1533" spans="3:6" x14ac:dyDescent="0.25">
      <c r="C1533" s="6"/>
      <c r="D1533" s="7"/>
      <c r="E1533" s="6"/>
      <c r="F1533" s="8"/>
    </row>
    <row r="1534" spans="3:6" x14ac:dyDescent="0.25">
      <c r="C1534" s="6"/>
      <c r="D1534" s="7"/>
      <c r="E1534" s="6"/>
      <c r="F1534" s="8"/>
    </row>
    <row r="1535" spans="3:6" x14ac:dyDescent="0.25">
      <c r="C1535" s="6"/>
      <c r="D1535" s="7"/>
      <c r="E1535" s="6"/>
      <c r="F1535" s="8"/>
    </row>
    <row r="1536" spans="3:6" x14ac:dyDescent="0.25">
      <c r="C1536" s="6"/>
      <c r="D1536" s="7"/>
      <c r="E1536" s="6"/>
      <c r="F1536" s="8"/>
    </row>
    <row r="1537" spans="3:6" x14ac:dyDescent="0.25">
      <c r="C1537" s="6"/>
      <c r="D1537" s="7"/>
      <c r="E1537" s="6"/>
      <c r="F1537" s="8"/>
    </row>
    <row r="1538" spans="3:6" x14ac:dyDescent="0.25">
      <c r="C1538" s="6"/>
      <c r="D1538" s="7"/>
      <c r="E1538" s="6"/>
      <c r="F1538" s="8"/>
    </row>
    <row r="1539" spans="3:6" x14ac:dyDescent="0.25">
      <c r="C1539" s="6"/>
      <c r="D1539" s="7"/>
      <c r="E1539" s="6"/>
      <c r="F1539" s="8"/>
    </row>
    <row r="1540" spans="3:6" x14ac:dyDescent="0.25">
      <c r="C1540" s="6"/>
      <c r="D1540" s="7"/>
      <c r="E1540" s="6"/>
      <c r="F1540" s="8"/>
    </row>
    <row r="1541" spans="3:6" x14ac:dyDescent="0.25">
      <c r="C1541" s="6"/>
      <c r="D1541" s="7"/>
      <c r="E1541" s="6"/>
      <c r="F1541" s="8"/>
    </row>
    <row r="1542" spans="3:6" x14ac:dyDescent="0.25">
      <c r="C1542" s="6"/>
      <c r="D1542" s="7"/>
      <c r="E1542" s="6"/>
      <c r="F1542" s="8"/>
    </row>
    <row r="1543" spans="3:6" x14ac:dyDescent="0.25">
      <c r="C1543" s="6"/>
      <c r="D1543" s="7"/>
      <c r="E1543" s="6"/>
      <c r="F1543" s="8"/>
    </row>
    <row r="1544" spans="3:6" x14ac:dyDescent="0.25">
      <c r="C1544" s="6"/>
      <c r="D1544" s="7"/>
      <c r="E1544" s="6"/>
      <c r="F1544" s="8"/>
    </row>
    <row r="1545" spans="3:6" x14ac:dyDescent="0.25">
      <c r="C1545" s="6"/>
      <c r="D1545" s="7"/>
      <c r="E1545" s="6"/>
      <c r="F1545" s="8"/>
    </row>
    <row r="1546" spans="3:6" x14ac:dyDescent="0.25">
      <c r="C1546" s="6"/>
      <c r="D1546" s="7"/>
      <c r="E1546" s="6"/>
      <c r="F1546" s="8"/>
    </row>
    <row r="1547" spans="3:6" x14ac:dyDescent="0.25">
      <c r="C1547" s="6"/>
      <c r="D1547" s="7"/>
      <c r="E1547" s="6"/>
      <c r="F1547" s="8"/>
    </row>
    <row r="1548" spans="3:6" x14ac:dyDescent="0.25">
      <c r="C1548" s="6"/>
      <c r="D1548" s="7"/>
      <c r="E1548" s="6"/>
      <c r="F1548" s="8"/>
    </row>
    <row r="1549" spans="3:6" x14ac:dyDescent="0.25">
      <c r="C1549" s="6"/>
      <c r="D1549" s="7"/>
      <c r="E1549" s="6"/>
      <c r="F1549" s="8"/>
    </row>
    <row r="1550" spans="3:6" x14ac:dyDescent="0.25">
      <c r="C1550" s="6"/>
      <c r="D1550" s="7"/>
      <c r="E1550" s="6"/>
      <c r="F1550" s="8"/>
    </row>
    <row r="1551" spans="3:6" x14ac:dyDescent="0.25">
      <c r="C1551" s="6"/>
      <c r="D1551" s="7"/>
      <c r="E1551" s="6"/>
      <c r="F1551" s="8"/>
    </row>
    <row r="1552" spans="3:6" x14ac:dyDescent="0.25">
      <c r="C1552" s="6"/>
      <c r="D1552" s="7"/>
      <c r="E1552" s="6"/>
      <c r="F1552" s="8"/>
    </row>
    <row r="1553" spans="3:6" x14ac:dyDescent="0.25">
      <c r="C1553" s="6"/>
      <c r="D1553" s="7"/>
      <c r="E1553" s="6"/>
      <c r="F1553" s="8"/>
    </row>
    <row r="1554" spans="3:6" x14ac:dyDescent="0.25">
      <c r="C1554" s="6"/>
      <c r="D1554" s="7"/>
      <c r="E1554" s="6"/>
      <c r="F1554" s="8"/>
    </row>
    <row r="1555" spans="3:6" x14ac:dyDescent="0.25">
      <c r="C1555" s="6"/>
      <c r="D1555" s="7"/>
      <c r="E1555" s="6"/>
      <c r="F1555" s="8"/>
    </row>
    <row r="1556" spans="3:6" x14ac:dyDescent="0.25">
      <c r="C1556" s="6"/>
      <c r="D1556" s="7"/>
      <c r="E1556" s="6"/>
      <c r="F1556" s="8"/>
    </row>
    <row r="1557" spans="3:6" x14ac:dyDescent="0.25">
      <c r="C1557" s="6"/>
      <c r="D1557" s="7"/>
      <c r="E1557" s="6"/>
      <c r="F1557" s="8"/>
    </row>
    <row r="1558" spans="3:6" x14ac:dyDescent="0.25">
      <c r="C1558" s="6"/>
      <c r="D1558" s="7"/>
      <c r="E1558" s="6"/>
      <c r="F1558" s="8"/>
    </row>
    <row r="1559" spans="3:6" x14ac:dyDescent="0.25">
      <c r="C1559" s="6"/>
      <c r="D1559" s="7"/>
      <c r="E1559" s="6"/>
      <c r="F1559" s="8"/>
    </row>
    <row r="1560" spans="3:6" x14ac:dyDescent="0.25">
      <c r="C1560" s="6"/>
      <c r="D1560" s="7"/>
      <c r="E1560" s="6"/>
      <c r="F1560" s="8"/>
    </row>
    <row r="1561" spans="3:6" x14ac:dyDescent="0.25">
      <c r="C1561" s="6"/>
      <c r="D1561" s="7"/>
      <c r="E1561" s="6"/>
      <c r="F1561" s="8"/>
    </row>
    <row r="1562" spans="3:6" x14ac:dyDescent="0.25">
      <c r="C1562" s="6"/>
      <c r="D1562" s="7"/>
      <c r="E1562" s="6"/>
      <c r="F1562" s="8"/>
    </row>
    <row r="1563" spans="3:6" x14ac:dyDescent="0.25">
      <c r="C1563" s="6"/>
      <c r="D1563" s="7"/>
      <c r="E1563" s="6"/>
      <c r="F1563" s="8"/>
    </row>
    <row r="1564" spans="3:6" x14ac:dyDescent="0.25">
      <c r="C1564" s="6"/>
      <c r="D1564" s="7"/>
      <c r="E1564" s="6"/>
      <c r="F1564" s="8"/>
    </row>
    <row r="1565" spans="3:6" x14ac:dyDescent="0.25">
      <c r="C1565" s="6"/>
      <c r="D1565" s="7"/>
      <c r="E1565" s="6"/>
      <c r="F1565" s="8"/>
    </row>
    <row r="1566" spans="3:6" x14ac:dyDescent="0.25">
      <c r="C1566" s="6"/>
      <c r="D1566" s="7"/>
      <c r="E1566" s="6"/>
      <c r="F1566" s="8"/>
    </row>
    <row r="1567" spans="3:6" x14ac:dyDescent="0.25">
      <c r="C1567" s="6"/>
      <c r="D1567" s="7"/>
      <c r="E1567" s="6"/>
      <c r="F1567" s="8"/>
    </row>
    <row r="1568" spans="3:6" x14ac:dyDescent="0.25">
      <c r="C1568" s="6"/>
      <c r="D1568" s="7"/>
      <c r="E1568" s="6"/>
      <c r="F1568" s="8"/>
    </row>
    <row r="1569" spans="3:6" x14ac:dyDescent="0.25">
      <c r="C1569" s="6"/>
      <c r="D1569" s="7"/>
      <c r="E1569" s="6"/>
      <c r="F1569" s="8"/>
    </row>
    <row r="1570" spans="3:6" x14ac:dyDescent="0.25">
      <c r="C1570" s="6"/>
      <c r="D1570" s="7"/>
      <c r="E1570" s="6"/>
      <c r="F1570" s="8"/>
    </row>
    <row r="1571" spans="3:6" x14ac:dyDescent="0.25">
      <c r="C1571" s="6"/>
      <c r="D1571" s="7"/>
      <c r="E1571" s="6"/>
      <c r="F1571" s="8"/>
    </row>
    <row r="1572" spans="3:6" x14ac:dyDescent="0.25">
      <c r="C1572" s="6"/>
      <c r="D1572" s="7"/>
      <c r="E1572" s="6"/>
      <c r="F1572" s="8"/>
    </row>
    <row r="1573" spans="3:6" x14ac:dyDescent="0.25">
      <c r="C1573" s="6"/>
      <c r="D1573" s="7"/>
      <c r="E1573" s="6"/>
      <c r="F1573" s="8"/>
    </row>
    <row r="1574" spans="3:6" x14ac:dyDescent="0.25">
      <c r="C1574" s="6"/>
      <c r="D1574" s="7"/>
      <c r="E1574" s="6"/>
      <c r="F1574" s="8"/>
    </row>
    <row r="1575" spans="3:6" x14ac:dyDescent="0.25">
      <c r="C1575" s="6"/>
      <c r="D1575" s="7"/>
      <c r="E1575" s="6"/>
      <c r="F1575" s="8"/>
    </row>
    <row r="1576" spans="3:6" x14ac:dyDescent="0.25">
      <c r="C1576" s="6"/>
      <c r="D1576" s="7"/>
      <c r="E1576" s="6"/>
      <c r="F1576" s="8"/>
    </row>
    <row r="1577" spans="3:6" x14ac:dyDescent="0.25">
      <c r="C1577" s="6"/>
      <c r="D1577" s="7"/>
      <c r="E1577" s="6"/>
      <c r="F1577" s="8"/>
    </row>
    <row r="1578" spans="3:6" x14ac:dyDescent="0.25">
      <c r="C1578" s="6"/>
      <c r="D1578" s="7"/>
      <c r="E1578" s="6"/>
      <c r="F1578" s="8"/>
    </row>
    <row r="1579" spans="3:6" x14ac:dyDescent="0.25">
      <c r="C1579" s="6"/>
      <c r="D1579" s="7"/>
      <c r="E1579" s="6"/>
      <c r="F1579" s="8"/>
    </row>
    <row r="1580" spans="3:6" x14ac:dyDescent="0.25">
      <c r="C1580" s="6"/>
      <c r="D1580" s="7"/>
      <c r="E1580" s="6"/>
      <c r="F1580" s="8"/>
    </row>
    <row r="1581" spans="3:6" x14ac:dyDescent="0.25">
      <c r="C1581" s="6"/>
      <c r="D1581" s="7"/>
      <c r="E1581" s="6"/>
      <c r="F1581" s="8"/>
    </row>
    <row r="1582" spans="3:6" x14ac:dyDescent="0.25">
      <c r="C1582" s="6"/>
      <c r="D1582" s="7"/>
      <c r="E1582" s="6"/>
      <c r="F1582" s="8"/>
    </row>
    <row r="1583" spans="3:6" x14ac:dyDescent="0.25">
      <c r="C1583" s="6"/>
      <c r="D1583" s="7"/>
      <c r="E1583" s="6"/>
      <c r="F1583" s="8"/>
    </row>
    <row r="1584" spans="3:6" x14ac:dyDescent="0.25">
      <c r="C1584" s="6"/>
      <c r="D1584" s="7"/>
      <c r="E1584" s="6"/>
      <c r="F1584" s="8"/>
    </row>
    <row r="1585" spans="3:6" x14ac:dyDescent="0.25">
      <c r="C1585" s="6"/>
      <c r="D1585" s="7"/>
      <c r="E1585" s="6"/>
      <c r="F1585" s="8"/>
    </row>
    <row r="1586" spans="3:6" x14ac:dyDescent="0.25">
      <c r="C1586" s="6"/>
      <c r="D1586" s="7"/>
      <c r="E1586" s="6"/>
      <c r="F1586" s="8"/>
    </row>
    <row r="1587" spans="3:6" x14ac:dyDescent="0.25">
      <c r="C1587" s="6"/>
      <c r="D1587" s="7"/>
      <c r="E1587" s="6"/>
      <c r="F1587" s="8"/>
    </row>
    <row r="1588" spans="3:6" x14ac:dyDescent="0.25">
      <c r="C1588" s="6"/>
      <c r="D1588" s="7"/>
      <c r="E1588" s="6"/>
      <c r="F1588" s="8"/>
    </row>
    <row r="1589" spans="3:6" x14ac:dyDescent="0.25">
      <c r="C1589" s="6"/>
      <c r="D1589" s="7"/>
      <c r="E1589" s="6"/>
      <c r="F1589" s="8"/>
    </row>
    <row r="1590" spans="3:6" x14ac:dyDescent="0.25">
      <c r="C1590" s="6"/>
      <c r="D1590" s="7"/>
      <c r="E1590" s="6"/>
      <c r="F1590" s="8"/>
    </row>
    <row r="1591" spans="3:6" x14ac:dyDescent="0.25">
      <c r="C1591" s="6"/>
      <c r="D1591" s="7"/>
      <c r="E1591" s="6"/>
      <c r="F1591" s="8"/>
    </row>
    <row r="1592" spans="3:6" x14ac:dyDescent="0.25">
      <c r="C1592" s="6"/>
      <c r="D1592" s="7"/>
      <c r="E1592" s="6"/>
      <c r="F1592" s="8"/>
    </row>
    <row r="1593" spans="3:6" x14ac:dyDescent="0.25">
      <c r="C1593" s="6"/>
      <c r="D1593" s="7"/>
      <c r="E1593" s="6"/>
      <c r="F1593" s="8"/>
    </row>
    <row r="1594" spans="3:6" x14ac:dyDescent="0.25">
      <c r="C1594" s="6"/>
      <c r="D1594" s="7"/>
      <c r="E1594" s="6"/>
      <c r="F1594" s="8"/>
    </row>
    <row r="1595" spans="3:6" x14ac:dyDescent="0.25">
      <c r="C1595" s="6"/>
      <c r="D1595" s="7"/>
      <c r="E1595" s="6"/>
      <c r="F1595" s="8"/>
    </row>
    <row r="1596" spans="3:6" x14ac:dyDescent="0.25">
      <c r="C1596" s="6"/>
      <c r="D1596" s="7"/>
      <c r="E1596" s="6"/>
      <c r="F1596" s="8"/>
    </row>
    <row r="1597" spans="3:6" x14ac:dyDescent="0.25">
      <c r="C1597" s="6"/>
      <c r="D1597" s="7"/>
      <c r="E1597" s="6"/>
      <c r="F1597" s="8"/>
    </row>
    <row r="1598" spans="3:6" x14ac:dyDescent="0.25">
      <c r="C1598" s="6"/>
      <c r="D1598" s="7"/>
      <c r="E1598" s="6"/>
      <c r="F1598" s="8"/>
    </row>
    <row r="1599" spans="3:6" x14ac:dyDescent="0.25">
      <c r="C1599" s="6"/>
      <c r="D1599" s="7"/>
      <c r="E1599" s="6"/>
      <c r="F1599" s="8"/>
    </row>
    <row r="1600" spans="3:6" x14ac:dyDescent="0.25">
      <c r="C1600" s="6"/>
      <c r="D1600" s="7"/>
      <c r="E1600" s="6"/>
      <c r="F1600" s="8"/>
    </row>
    <row r="1601" spans="3:6" x14ac:dyDescent="0.25">
      <c r="C1601" s="6"/>
      <c r="D1601" s="7"/>
      <c r="E1601" s="6"/>
      <c r="F1601" s="8"/>
    </row>
    <row r="1602" spans="3:6" x14ac:dyDescent="0.25">
      <c r="C1602" s="6"/>
      <c r="D1602" s="7"/>
      <c r="E1602" s="6"/>
      <c r="F1602" s="8"/>
    </row>
    <row r="1603" spans="3:6" x14ac:dyDescent="0.25">
      <c r="C1603" s="6"/>
      <c r="D1603" s="7"/>
      <c r="E1603" s="6"/>
      <c r="F1603" s="8"/>
    </row>
    <row r="1604" spans="3:6" x14ac:dyDescent="0.25">
      <c r="C1604" s="6"/>
      <c r="D1604" s="7"/>
      <c r="E1604" s="6"/>
      <c r="F1604" s="8"/>
    </row>
    <row r="1605" spans="3:6" x14ac:dyDescent="0.25">
      <c r="C1605" s="6"/>
      <c r="D1605" s="7"/>
      <c r="E1605" s="6"/>
      <c r="F1605" s="8"/>
    </row>
    <row r="1606" spans="3:6" x14ac:dyDescent="0.25">
      <c r="C1606" s="6"/>
      <c r="D1606" s="7"/>
      <c r="E1606" s="6"/>
      <c r="F1606" s="8"/>
    </row>
    <row r="1607" spans="3:6" x14ac:dyDescent="0.25">
      <c r="C1607" s="6"/>
      <c r="D1607" s="7"/>
      <c r="E1607" s="6"/>
      <c r="F1607" s="8"/>
    </row>
    <row r="1608" spans="3:6" x14ac:dyDescent="0.25">
      <c r="C1608" s="6"/>
      <c r="D1608" s="7"/>
      <c r="E1608" s="6"/>
      <c r="F1608" s="8"/>
    </row>
    <row r="1609" spans="3:6" x14ac:dyDescent="0.25">
      <c r="C1609" s="6"/>
      <c r="D1609" s="7"/>
      <c r="E1609" s="6"/>
      <c r="F1609" s="8"/>
    </row>
    <row r="1610" spans="3:6" x14ac:dyDescent="0.25">
      <c r="C1610" s="6"/>
      <c r="D1610" s="7"/>
      <c r="E1610" s="6"/>
      <c r="F1610" s="8"/>
    </row>
    <row r="1611" spans="3:6" x14ac:dyDescent="0.25">
      <c r="C1611" s="6"/>
      <c r="D1611" s="7"/>
      <c r="E1611" s="6"/>
      <c r="F1611" s="8"/>
    </row>
    <row r="1612" spans="3:6" x14ac:dyDescent="0.25">
      <c r="C1612" s="6"/>
      <c r="D1612" s="7"/>
      <c r="E1612" s="6"/>
      <c r="F1612" s="8"/>
    </row>
    <row r="1613" spans="3:6" x14ac:dyDescent="0.25">
      <c r="C1613" s="6"/>
      <c r="D1613" s="7"/>
      <c r="E1613" s="6"/>
      <c r="F1613" s="8"/>
    </row>
    <row r="1614" spans="3:6" x14ac:dyDescent="0.25">
      <c r="C1614" s="6"/>
      <c r="D1614" s="7"/>
      <c r="E1614" s="6"/>
      <c r="F1614" s="8"/>
    </row>
    <row r="1615" spans="3:6" x14ac:dyDescent="0.25">
      <c r="C1615" s="6"/>
      <c r="D1615" s="7"/>
      <c r="E1615" s="6"/>
      <c r="F1615" s="8"/>
    </row>
    <row r="1616" spans="3:6" x14ac:dyDescent="0.25">
      <c r="C1616" s="6"/>
      <c r="D1616" s="7"/>
      <c r="E1616" s="6"/>
      <c r="F1616" s="8"/>
    </row>
    <row r="1617" spans="3:6" x14ac:dyDescent="0.25">
      <c r="C1617" s="6"/>
      <c r="D1617" s="7"/>
      <c r="E1617" s="6"/>
      <c r="F1617" s="8"/>
    </row>
    <row r="1618" spans="3:6" x14ac:dyDescent="0.25">
      <c r="C1618" s="6"/>
      <c r="D1618" s="7"/>
      <c r="E1618" s="6"/>
      <c r="F1618" s="8"/>
    </row>
    <row r="1619" spans="3:6" x14ac:dyDescent="0.25">
      <c r="C1619" s="6"/>
      <c r="D1619" s="7"/>
      <c r="E1619" s="6"/>
      <c r="F1619" s="8"/>
    </row>
    <row r="1620" spans="3:6" x14ac:dyDescent="0.25">
      <c r="C1620" s="6"/>
      <c r="D1620" s="7"/>
      <c r="E1620" s="6"/>
      <c r="F1620" s="8"/>
    </row>
    <row r="1621" spans="3:6" x14ac:dyDescent="0.25">
      <c r="C1621" s="6"/>
      <c r="D1621" s="7"/>
      <c r="E1621" s="6"/>
      <c r="F1621" s="8"/>
    </row>
    <row r="1622" spans="3:6" x14ac:dyDescent="0.25">
      <c r="C1622" s="6"/>
      <c r="D1622" s="7"/>
      <c r="E1622" s="6"/>
      <c r="F1622" s="8"/>
    </row>
    <row r="1623" spans="3:6" x14ac:dyDescent="0.25">
      <c r="C1623" s="6"/>
      <c r="D1623" s="7"/>
      <c r="E1623" s="6"/>
      <c r="F1623" s="8"/>
    </row>
    <row r="1624" spans="3:6" x14ac:dyDescent="0.25">
      <c r="C1624" s="6"/>
      <c r="D1624" s="7"/>
      <c r="E1624" s="6"/>
      <c r="F1624" s="8"/>
    </row>
    <row r="1625" spans="3:6" x14ac:dyDescent="0.25">
      <c r="C1625" s="6"/>
      <c r="D1625" s="7"/>
      <c r="E1625" s="6"/>
      <c r="F1625" s="8"/>
    </row>
    <row r="1626" spans="3:6" x14ac:dyDescent="0.25">
      <c r="C1626" s="6"/>
      <c r="D1626" s="7"/>
      <c r="E1626" s="6"/>
      <c r="F1626" s="8"/>
    </row>
    <row r="1627" spans="3:6" x14ac:dyDescent="0.25">
      <c r="C1627" s="6"/>
      <c r="D1627" s="7"/>
      <c r="E1627" s="6"/>
      <c r="F1627" s="8"/>
    </row>
    <row r="1628" spans="3:6" x14ac:dyDescent="0.25">
      <c r="C1628" s="6"/>
      <c r="D1628" s="7"/>
      <c r="E1628" s="6"/>
      <c r="F1628" s="8"/>
    </row>
    <row r="1629" spans="3:6" x14ac:dyDescent="0.25">
      <c r="C1629" s="6"/>
      <c r="D1629" s="7"/>
      <c r="E1629" s="6"/>
      <c r="F1629" s="8"/>
    </row>
    <row r="1630" spans="3:6" x14ac:dyDescent="0.25">
      <c r="C1630" s="6"/>
      <c r="D1630" s="7"/>
      <c r="E1630" s="6"/>
      <c r="F1630" s="8"/>
    </row>
    <row r="1631" spans="3:6" x14ac:dyDescent="0.25">
      <c r="C1631" s="6"/>
      <c r="D1631" s="7"/>
      <c r="E1631" s="6"/>
      <c r="F1631" s="8"/>
    </row>
    <row r="1632" spans="3:6" x14ac:dyDescent="0.25">
      <c r="C1632" s="6"/>
      <c r="D1632" s="7"/>
      <c r="E1632" s="6"/>
      <c r="F1632" s="8"/>
    </row>
    <row r="1633" spans="3:6" x14ac:dyDescent="0.25">
      <c r="C1633" s="6"/>
      <c r="D1633" s="7"/>
      <c r="E1633" s="6"/>
      <c r="F1633" s="8"/>
    </row>
    <row r="1634" spans="3:6" x14ac:dyDescent="0.25">
      <c r="C1634" s="6"/>
      <c r="D1634" s="7"/>
      <c r="E1634" s="6"/>
      <c r="F1634" s="8"/>
    </row>
    <row r="1635" spans="3:6" x14ac:dyDescent="0.25">
      <c r="C1635" s="6"/>
      <c r="D1635" s="7"/>
      <c r="E1635" s="6"/>
      <c r="F1635" s="8"/>
    </row>
    <row r="1636" spans="3:6" x14ac:dyDescent="0.25">
      <c r="C1636" s="6"/>
      <c r="D1636" s="7"/>
      <c r="E1636" s="6"/>
      <c r="F1636" s="8"/>
    </row>
    <row r="1637" spans="3:6" x14ac:dyDescent="0.25">
      <c r="C1637" s="6"/>
      <c r="D1637" s="7"/>
      <c r="E1637" s="6"/>
      <c r="F1637" s="8"/>
    </row>
    <row r="1638" spans="3:6" x14ac:dyDescent="0.25">
      <c r="C1638" s="6"/>
      <c r="D1638" s="7"/>
      <c r="E1638" s="6"/>
      <c r="F1638" s="8"/>
    </row>
    <row r="1639" spans="3:6" x14ac:dyDescent="0.25">
      <c r="C1639" s="6"/>
      <c r="D1639" s="7"/>
      <c r="E1639" s="6"/>
      <c r="F1639" s="8"/>
    </row>
    <row r="1640" spans="3:6" x14ac:dyDescent="0.25">
      <c r="C1640" s="6"/>
      <c r="D1640" s="7"/>
      <c r="E1640" s="6"/>
      <c r="F1640" s="8"/>
    </row>
    <row r="1641" spans="3:6" x14ac:dyDescent="0.25">
      <c r="C1641" s="6"/>
      <c r="D1641" s="7"/>
      <c r="E1641" s="6"/>
      <c r="F1641" s="8"/>
    </row>
    <row r="1642" spans="3:6" x14ac:dyDescent="0.25">
      <c r="C1642" s="6"/>
      <c r="D1642" s="7"/>
      <c r="E1642" s="6"/>
      <c r="F1642" s="8"/>
    </row>
    <row r="1643" spans="3:6" x14ac:dyDescent="0.25">
      <c r="C1643" s="6"/>
      <c r="D1643" s="7"/>
      <c r="E1643" s="6"/>
      <c r="F1643" s="8"/>
    </row>
    <row r="1644" spans="3:6" x14ac:dyDescent="0.25">
      <c r="C1644" s="6"/>
      <c r="D1644" s="7"/>
      <c r="E1644" s="6"/>
      <c r="F1644" s="8"/>
    </row>
    <row r="1645" spans="3:6" x14ac:dyDescent="0.25">
      <c r="C1645" s="6"/>
      <c r="D1645" s="7"/>
      <c r="E1645" s="6"/>
      <c r="F1645" s="8"/>
    </row>
    <row r="1646" spans="3:6" x14ac:dyDescent="0.25">
      <c r="C1646" s="6"/>
      <c r="D1646" s="7"/>
      <c r="E1646" s="6"/>
      <c r="F1646" s="8"/>
    </row>
    <row r="1647" spans="3:6" x14ac:dyDescent="0.25">
      <c r="C1647" s="6"/>
      <c r="D1647" s="7"/>
      <c r="E1647" s="6"/>
      <c r="F1647" s="8"/>
    </row>
    <row r="1648" spans="3:6" x14ac:dyDescent="0.25">
      <c r="C1648" s="6"/>
      <c r="D1648" s="7"/>
      <c r="E1648" s="6"/>
      <c r="F1648" s="8"/>
    </row>
    <row r="1649" spans="3:6" x14ac:dyDescent="0.25">
      <c r="C1649" s="6"/>
      <c r="D1649" s="7"/>
      <c r="E1649" s="6"/>
      <c r="F1649" s="8"/>
    </row>
    <row r="1650" spans="3:6" x14ac:dyDescent="0.25">
      <c r="C1650" s="6"/>
      <c r="D1650" s="7"/>
      <c r="E1650" s="6"/>
      <c r="F1650" s="8"/>
    </row>
    <row r="1651" spans="3:6" x14ac:dyDescent="0.25">
      <c r="C1651" s="6"/>
      <c r="D1651" s="7"/>
      <c r="E1651" s="6"/>
      <c r="F1651" s="8"/>
    </row>
    <row r="1652" spans="3:6" x14ac:dyDescent="0.25">
      <c r="C1652" s="6"/>
      <c r="D1652" s="7"/>
      <c r="E1652" s="6"/>
      <c r="F1652" s="8"/>
    </row>
    <row r="1653" spans="3:6" x14ac:dyDescent="0.25">
      <c r="C1653" s="6"/>
      <c r="D1653" s="7"/>
      <c r="E1653" s="6"/>
      <c r="F1653" s="8"/>
    </row>
    <row r="1654" spans="3:6" x14ac:dyDescent="0.25">
      <c r="C1654" s="6"/>
      <c r="D1654" s="7"/>
      <c r="E1654" s="6"/>
      <c r="F1654" s="8"/>
    </row>
    <row r="1655" spans="3:6" x14ac:dyDescent="0.25">
      <c r="C1655" s="6"/>
      <c r="D1655" s="7"/>
      <c r="E1655" s="6"/>
      <c r="F1655" s="8"/>
    </row>
    <row r="1656" spans="3:6" x14ac:dyDescent="0.25">
      <c r="C1656" s="6"/>
      <c r="D1656" s="7"/>
      <c r="E1656" s="6"/>
      <c r="F1656" s="8"/>
    </row>
    <row r="1657" spans="3:6" x14ac:dyDescent="0.25">
      <c r="C1657" s="6"/>
      <c r="D1657" s="7"/>
      <c r="E1657" s="6"/>
      <c r="F1657" s="8"/>
    </row>
    <row r="1658" spans="3:6" x14ac:dyDescent="0.25">
      <c r="C1658" s="6"/>
      <c r="D1658" s="7"/>
      <c r="E1658" s="6"/>
      <c r="F1658" s="8"/>
    </row>
    <row r="1659" spans="3:6" x14ac:dyDescent="0.25">
      <c r="C1659" s="6"/>
      <c r="D1659" s="7"/>
      <c r="E1659" s="6"/>
      <c r="F1659" s="8"/>
    </row>
    <row r="1660" spans="3:6" x14ac:dyDescent="0.25">
      <c r="C1660" s="6"/>
      <c r="D1660" s="7"/>
      <c r="E1660" s="6"/>
      <c r="F1660" s="8"/>
    </row>
    <row r="1661" spans="3:6" x14ac:dyDescent="0.25">
      <c r="C1661" s="6"/>
      <c r="D1661" s="7"/>
      <c r="E1661" s="6"/>
      <c r="F1661" s="8"/>
    </row>
    <row r="1662" spans="3:6" x14ac:dyDescent="0.25">
      <c r="C1662" s="6"/>
      <c r="D1662" s="7"/>
      <c r="E1662" s="6"/>
      <c r="F1662" s="8"/>
    </row>
    <row r="1663" spans="3:6" x14ac:dyDescent="0.25">
      <c r="C1663" s="6"/>
      <c r="D1663" s="7"/>
      <c r="E1663" s="6"/>
      <c r="F1663" s="8"/>
    </row>
    <row r="1664" spans="3:6" x14ac:dyDescent="0.25">
      <c r="C1664" s="6"/>
      <c r="D1664" s="7"/>
      <c r="E1664" s="6"/>
      <c r="F1664" s="8"/>
    </row>
    <row r="1665" spans="3:6" x14ac:dyDescent="0.25">
      <c r="C1665" s="6"/>
      <c r="D1665" s="7"/>
      <c r="E1665" s="6"/>
      <c r="F1665" s="8"/>
    </row>
    <row r="1666" spans="3:6" x14ac:dyDescent="0.25">
      <c r="C1666" s="6"/>
      <c r="D1666" s="7"/>
      <c r="E1666" s="6"/>
      <c r="F1666" s="8"/>
    </row>
    <row r="1667" spans="3:6" x14ac:dyDescent="0.25">
      <c r="C1667" s="6"/>
      <c r="D1667" s="7"/>
      <c r="E1667" s="6"/>
      <c r="F1667" s="8"/>
    </row>
    <row r="1668" spans="3:6" x14ac:dyDescent="0.25">
      <c r="C1668" s="6"/>
      <c r="D1668" s="7"/>
      <c r="E1668" s="6"/>
      <c r="F1668" s="8"/>
    </row>
    <row r="1669" spans="3:6" x14ac:dyDescent="0.25">
      <c r="C1669" s="6"/>
      <c r="D1669" s="7"/>
      <c r="E1669" s="6"/>
      <c r="F1669" s="8"/>
    </row>
    <row r="1670" spans="3:6" x14ac:dyDescent="0.25">
      <c r="C1670" s="6"/>
      <c r="D1670" s="7"/>
      <c r="E1670" s="6"/>
      <c r="F1670" s="8"/>
    </row>
    <row r="1671" spans="3:6" x14ac:dyDescent="0.25">
      <c r="C1671" s="6"/>
      <c r="D1671" s="7"/>
      <c r="E1671" s="6"/>
      <c r="F1671" s="8"/>
    </row>
    <row r="1672" spans="3:6" x14ac:dyDescent="0.25">
      <c r="C1672" s="6"/>
      <c r="D1672" s="7"/>
      <c r="E1672" s="6"/>
      <c r="F1672" s="8"/>
    </row>
    <row r="1673" spans="3:6" x14ac:dyDescent="0.25">
      <c r="C1673" s="6"/>
      <c r="D1673" s="7"/>
      <c r="E1673" s="6"/>
      <c r="F1673" s="8"/>
    </row>
    <row r="1674" spans="3:6" x14ac:dyDescent="0.25">
      <c r="C1674" s="6"/>
      <c r="D1674" s="7"/>
      <c r="E1674" s="6"/>
      <c r="F1674" s="8"/>
    </row>
    <row r="1675" spans="3:6" x14ac:dyDescent="0.25">
      <c r="C1675" s="6"/>
      <c r="D1675" s="7"/>
      <c r="E1675" s="6"/>
      <c r="F1675" s="8"/>
    </row>
    <row r="1676" spans="3:6" x14ac:dyDescent="0.25">
      <c r="C1676" s="6"/>
      <c r="D1676" s="7"/>
      <c r="E1676" s="6"/>
      <c r="F1676" s="8"/>
    </row>
    <row r="1677" spans="3:6" x14ac:dyDescent="0.25">
      <c r="C1677" s="6"/>
      <c r="D1677" s="7"/>
      <c r="E1677" s="6"/>
      <c r="F1677" s="8"/>
    </row>
    <row r="1678" spans="3:6" x14ac:dyDescent="0.25">
      <c r="C1678" s="6"/>
      <c r="D1678" s="7"/>
      <c r="E1678" s="6"/>
      <c r="F1678" s="8"/>
    </row>
    <row r="1679" spans="3:6" x14ac:dyDescent="0.25">
      <c r="C1679" s="6"/>
      <c r="D1679" s="7"/>
      <c r="E1679" s="6"/>
      <c r="F1679" s="8"/>
    </row>
    <row r="1680" spans="3:6" x14ac:dyDescent="0.25">
      <c r="C1680" s="6"/>
      <c r="D1680" s="7"/>
      <c r="E1680" s="6"/>
      <c r="F1680" s="8"/>
    </row>
    <row r="1681" spans="3:6" x14ac:dyDescent="0.25">
      <c r="C1681" s="6"/>
      <c r="D1681" s="7"/>
      <c r="E1681" s="6"/>
      <c r="F1681" s="8"/>
    </row>
    <row r="1682" spans="3:6" x14ac:dyDescent="0.25">
      <c r="C1682" s="6"/>
      <c r="D1682" s="7"/>
      <c r="E1682" s="6"/>
      <c r="F1682" s="8"/>
    </row>
    <row r="1683" spans="3:6" x14ac:dyDescent="0.25">
      <c r="C1683" s="6"/>
      <c r="D1683" s="7"/>
      <c r="E1683" s="6"/>
      <c r="F1683" s="8"/>
    </row>
    <row r="1684" spans="3:6" x14ac:dyDescent="0.25">
      <c r="C1684" s="6"/>
      <c r="D1684" s="7"/>
      <c r="E1684" s="6"/>
      <c r="F1684" s="8"/>
    </row>
    <row r="1685" spans="3:6" x14ac:dyDescent="0.25">
      <c r="C1685" s="6"/>
      <c r="D1685" s="7"/>
      <c r="E1685" s="6"/>
      <c r="F1685" s="8"/>
    </row>
    <row r="1686" spans="3:6" x14ac:dyDescent="0.25">
      <c r="C1686" s="6"/>
      <c r="D1686" s="7"/>
      <c r="E1686" s="6"/>
      <c r="F1686" s="8"/>
    </row>
    <row r="1687" spans="3:6" x14ac:dyDescent="0.25">
      <c r="C1687" s="6"/>
      <c r="D1687" s="7"/>
      <c r="E1687" s="6"/>
      <c r="F1687" s="8"/>
    </row>
    <row r="1688" spans="3:6" x14ac:dyDescent="0.25">
      <c r="C1688" s="6"/>
      <c r="D1688" s="7"/>
      <c r="E1688" s="6"/>
      <c r="F1688" s="8"/>
    </row>
    <row r="1689" spans="3:6" x14ac:dyDescent="0.25">
      <c r="C1689" s="6"/>
      <c r="D1689" s="7"/>
      <c r="E1689" s="6"/>
      <c r="F1689" s="8"/>
    </row>
    <row r="1690" spans="3:6" x14ac:dyDescent="0.25">
      <c r="C1690" s="6"/>
      <c r="D1690" s="7"/>
      <c r="E1690" s="6"/>
      <c r="F1690" s="8"/>
    </row>
    <row r="1691" spans="3:6" x14ac:dyDescent="0.25">
      <c r="C1691" s="6"/>
      <c r="D1691" s="7"/>
      <c r="E1691" s="6"/>
      <c r="F1691" s="8"/>
    </row>
    <row r="1692" spans="3:6" x14ac:dyDescent="0.25">
      <c r="C1692" s="6"/>
      <c r="D1692" s="7"/>
      <c r="E1692" s="6"/>
      <c r="F1692" s="8"/>
    </row>
    <row r="1693" spans="3:6" x14ac:dyDescent="0.25">
      <c r="C1693" s="6"/>
      <c r="D1693" s="7"/>
      <c r="E1693" s="6"/>
      <c r="F1693" s="8"/>
    </row>
    <row r="1694" spans="3:6" x14ac:dyDescent="0.25">
      <c r="C1694" s="6"/>
      <c r="D1694" s="7"/>
      <c r="E1694" s="6"/>
      <c r="F1694" s="8"/>
    </row>
    <row r="1695" spans="3:6" x14ac:dyDescent="0.25">
      <c r="C1695" s="6"/>
      <c r="D1695" s="7"/>
      <c r="E1695" s="6"/>
      <c r="F1695" s="8"/>
    </row>
    <row r="1696" spans="3:6" x14ac:dyDescent="0.25">
      <c r="C1696" s="6"/>
      <c r="D1696" s="7"/>
      <c r="E1696" s="6"/>
      <c r="F1696" s="8"/>
    </row>
    <row r="1697" spans="3:6" x14ac:dyDescent="0.25">
      <c r="C1697" s="6"/>
      <c r="D1697" s="7"/>
      <c r="E1697" s="6"/>
      <c r="F1697" s="8"/>
    </row>
    <row r="1698" spans="3:6" x14ac:dyDescent="0.25">
      <c r="C1698" s="6"/>
      <c r="D1698" s="7"/>
      <c r="E1698" s="6"/>
      <c r="F1698" s="8"/>
    </row>
    <row r="1699" spans="3:6" x14ac:dyDescent="0.25">
      <c r="C1699" s="6"/>
      <c r="D1699" s="7"/>
      <c r="E1699" s="6"/>
      <c r="F1699" s="8"/>
    </row>
    <row r="1700" spans="3:6" x14ac:dyDescent="0.25">
      <c r="C1700" s="6"/>
      <c r="D1700" s="7"/>
      <c r="E1700" s="6"/>
      <c r="F1700" s="8"/>
    </row>
    <row r="1701" spans="3:6" x14ac:dyDescent="0.25">
      <c r="C1701" s="6"/>
      <c r="D1701" s="7"/>
      <c r="E1701" s="6"/>
      <c r="F1701" s="8"/>
    </row>
    <row r="1702" spans="3:6" x14ac:dyDescent="0.25">
      <c r="C1702" s="6"/>
      <c r="D1702" s="7"/>
      <c r="E1702" s="6"/>
      <c r="F1702" s="8"/>
    </row>
    <row r="1703" spans="3:6" x14ac:dyDescent="0.25">
      <c r="C1703" s="6"/>
      <c r="D1703" s="7"/>
      <c r="E1703" s="6"/>
      <c r="F1703" s="8"/>
    </row>
    <row r="1704" spans="3:6" x14ac:dyDescent="0.25">
      <c r="C1704" s="6"/>
      <c r="D1704" s="7"/>
      <c r="E1704" s="6"/>
      <c r="F1704" s="8"/>
    </row>
    <row r="1705" spans="3:6" x14ac:dyDescent="0.25">
      <c r="C1705" s="6"/>
      <c r="D1705" s="7"/>
      <c r="E1705" s="6"/>
      <c r="F1705" s="8"/>
    </row>
    <row r="1706" spans="3:6" x14ac:dyDescent="0.25">
      <c r="C1706" s="6"/>
      <c r="D1706" s="7"/>
      <c r="E1706" s="6"/>
      <c r="F1706" s="8"/>
    </row>
    <row r="1707" spans="3:6" x14ac:dyDescent="0.25">
      <c r="C1707" s="6"/>
      <c r="D1707" s="7"/>
      <c r="E1707" s="6"/>
      <c r="F1707" s="8"/>
    </row>
    <row r="1708" spans="3:6" x14ac:dyDescent="0.25">
      <c r="C1708" s="6"/>
      <c r="D1708" s="7"/>
      <c r="E1708" s="6"/>
      <c r="F1708" s="8"/>
    </row>
    <row r="1709" spans="3:6" x14ac:dyDescent="0.25">
      <c r="C1709" s="6"/>
      <c r="D1709" s="7"/>
      <c r="E1709" s="6"/>
      <c r="F1709" s="8"/>
    </row>
    <row r="1710" spans="3:6" x14ac:dyDescent="0.25">
      <c r="C1710" s="6"/>
      <c r="D1710" s="7"/>
      <c r="E1710" s="6"/>
      <c r="F1710" s="8"/>
    </row>
    <row r="1711" spans="3:6" x14ac:dyDescent="0.25">
      <c r="C1711" s="6"/>
      <c r="D1711" s="7"/>
      <c r="E1711" s="6"/>
      <c r="F1711" s="8"/>
    </row>
    <row r="1712" spans="3:6" x14ac:dyDescent="0.25">
      <c r="C1712" s="6"/>
      <c r="D1712" s="7"/>
      <c r="E1712" s="6"/>
      <c r="F1712" s="8"/>
    </row>
    <row r="1713" spans="3:6" x14ac:dyDescent="0.25">
      <c r="C1713" s="6"/>
      <c r="D1713" s="7"/>
      <c r="E1713" s="6"/>
      <c r="F1713" s="8"/>
    </row>
    <row r="1714" spans="3:6" x14ac:dyDescent="0.25">
      <c r="C1714" s="6"/>
      <c r="D1714" s="7"/>
      <c r="E1714" s="6"/>
      <c r="F1714" s="8"/>
    </row>
    <row r="1715" spans="3:6" x14ac:dyDescent="0.25">
      <c r="C1715" s="6"/>
      <c r="D1715" s="7"/>
      <c r="E1715" s="6"/>
      <c r="F1715" s="8"/>
    </row>
    <row r="1716" spans="3:6" x14ac:dyDescent="0.25">
      <c r="C1716" s="6"/>
      <c r="D1716" s="7"/>
      <c r="E1716" s="6"/>
      <c r="F1716" s="8"/>
    </row>
    <row r="1717" spans="3:6" x14ac:dyDescent="0.25">
      <c r="C1717" s="6"/>
      <c r="D1717" s="7"/>
      <c r="E1717" s="6"/>
      <c r="F1717" s="8"/>
    </row>
    <row r="1718" spans="3:6" x14ac:dyDescent="0.25">
      <c r="C1718" s="6"/>
      <c r="D1718" s="7"/>
      <c r="E1718" s="6"/>
      <c r="F1718" s="8"/>
    </row>
    <row r="1719" spans="3:6" x14ac:dyDescent="0.25">
      <c r="C1719" s="6"/>
      <c r="D1719" s="7"/>
      <c r="E1719" s="6"/>
      <c r="F1719" s="8"/>
    </row>
    <row r="1720" spans="3:6" x14ac:dyDescent="0.25">
      <c r="C1720" s="6"/>
      <c r="D1720" s="7"/>
      <c r="E1720" s="6"/>
      <c r="F1720" s="8"/>
    </row>
    <row r="1721" spans="3:6" x14ac:dyDescent="0.25">
      <c r="C1721" s="6"/>
      <c r="D1721" s="7"/>
      <c r="E1721" s="6"/>
      <c r="F1721" s="8"/>
    </row>
    <row r="1722" spans="3:6" x14ac:dyDescent="0.25">
      <c r="C1722" s="6"/>
      <c r="D1722" s="7"/>
      <c r="E1722" s="6"/>
      <c r="F1722" s="8"/>
    </row>
    <row r="1723" spans="3:6" x14ac:dyDescent="0.25">
      <c r="C1723" s="6"/>
      <c r="D1723" s="7"/>
      <c r="E1723" s="6"/>
      <c r="F1723" s="8"/>
    </row>
    <row r="1724" spans="3:6" x14ac:dyDescent="0.25">
      <c r="C1724" s="6"/>
      <c r="D1724" s="7"/>
      <c r="E1724" s="6"/>
      <c r="F1724" s="8"/>
    </row>
    <row r="1725" spans="3:6" x14ac:dyDescent="0.25">
      <c r="C1725" s="6"/>
      <c r="D1725" s="7"/>
      <c r="E1725" s="6"/>
      <c r="F1725" s="8"/>
    </row>
    <row r="1726" spans="3:6" x14ac:dyDescent="0.25">
      <c r="C1726" s="6"/>
      <c r="D1726" s="7"/>
      <c r="E1726" s="6"/>
      <c r="F1726" s="8"/>
    </row>
    <row r="1727" spans="3:6" x14ac:dyDescent="0.25">
      <c r="C1727" s="6"/>
      <c r="D1727" s="7"/>
      <c r="E1727" s="6"/>
      <c r="F1727" s="8"/>
    </row>
    <row r="1728" spans="3:6" x14ac:dyDescent="0.25">
      <c r="C1728" s="6"/>
      <c r="D1728" s="7"/>
      <c r="E1728" s="6"/>
      <c r="F1728" s="8"/>
    </row>
    <row r="1729" spans="3:6" x14ac:dyDescent="0.25">
      <c r="C1729" s="6"/>
      <c r="D1729" s="7"/>
      <c r="E1729" s="6"/>
      <c r="F1729" s="8"/>
    </row>
    <row r="1730" spans="3:6" x14ac:dyDescent="0.25">
      <c r="C1730" s="6"/>
      <c r="D1730" s="7"/>
      <c r="E1730" s="6"/>
      <c r="F1730" s="8"/>
    </row>
    <row r="1731" spans="3:6" x14ac:dyDescent="0.25">
      <c r="C1731" s="6"/>
      <c r="D1731" s="7"/>
      <c r="E1731" s="6"/>
      <c r="F1731" s="8"/>
    </row>
    <row r="1732" spans="3:6" x14ac:dyDescent="0.25">
      <c r="C1732" s="6"/>
      <c r="D1732" s="7"/>
      <c r="E1732" s="6"/>
      <c r="F1732" s="8"/>
    </row>
    <row r="1733" spans="3:6" x14ac:dyDescent="0.25">
      <c r="C1733" s="6"/>
      <c r="D1733" s="7"/>
      <c r="E1733" s="6"/>
      <c r="F1733" s="8"/>
    </row>
    <row r="1734" spans="3:6" x14ac:dyDescent="0.25">
      <c r="C1734" s="6"/>
      <c r="D1734" s="7"/>
      <c r="E1734" s="6"/>
      <c r="F1734" s="8"/>
    </row>
    <row r="1735" spans="3:6" x14ac:dyDescent="0.25">
      <c r="C1735" s="6"/>
      <c r="D1735" s="7"/>
      <c r="E1735" s="6"/>
      <c r="F1735" s="8"/>
    </row>
    <row r="1736" spans="3:6" x14ac:dyDescent="0.25">
      <c r="C1736" s="6"/>
      <c r="D1736" s="7"/>
      <c r="E1736" s="6"/>
      <c r="F1736" s="8"/>
    </row>
    <row r="1737" spans="3:6" x14ac:dyDescent="0.25">
      <c r="C1737" s="6"/>
      <c r="D1737" s="7"/>
      <c r="E1737" s="6"/>
      <c r="F1737" s="8"/>
    </row>
    <row r="1738" spans="3:6" x14ac:dyDescent="0.25">
      <c r="C1738" s="6"/>
      <c r="D1738" s="7"/>
      <c r="E1738" s="6"/>
      <c r="F1738" s="8"/>
    </row>
    <row r="1739" spans="3:6" x14ac:dyDescent="0.25">
      <c r="C1739" s="6"/>
      <c r="D1739" s="7"/>
      <c r="E1739" s="6"/>
      <c r="F1739" s="8"/>
    </row>
    <row r="1740" spans="3:6" x14ac:dyDescent="0.25">
      <c r="C1740" s="6"/>
      <c r="D1740" s="7"/>
      <c r="E1740" s="6"/>
      <c r="F1740" s="8"/>
    </row>
    <row r="1741" spans="3:6" x14ac:dyDescent="0.25">
      <c r="C1741" s="6"/>
      <c r="D1741" s="7"/>
      <c r="E1741" s="6"/>
      <c r="F1741" s="8"/>
    </row>
    <row r="1742" spans="3:6" x14ac:dyDescent="0.25">
      <c r="C1742" s="6"/>
      <c r="D1742" s="7"/>
      <c r="E1742" s="6"/>
      <c r="F1742" s="8"/>
    </row>
    <row r="1743" spans="3:6" x14ac:dyDescent="0.25">
      <c r="C1743" s="6"/>
      <c r="D1743" s="7"/>
      <c r="E1743" s="6"/>
      <c r="F1743" s="8"/>
    </row>
    <row r="1744" spans="3:6" x14ac:dyDescent="0.25">
      <c r="C1744" s="6"/>
      <c r="D1744" s="7"/>
      <c r="E1744" s="6"/>
      <c r="F1744" s="8"/>
    </row>
    <row r="1745" spans="3:6" x14ac:dyDescent="0.25">
      <c r="C1745" s="6"/>
      <c r="D1745" s="7"/>
      <c r="E1745" s="6"/>
      <c r="F1745" s="8"/>
    </row>
    <row r="1746" spans="3:6" x14ac:dyDescent="0.25">
      <c r="C1746" s="6"/>
      <c r="D1746" s="7"/>
      <c r="E1746" s="6"/>
      <c r="F1746" s="8"/>
    </row>
    <row r="1747" spans="3:6" x14ac:dyDescent="0.25">
      <c r="C1747" s="6"/>
      <c r="D1747" s="7"/>
      <c r="E1747" s="6"/>
      <c r="F1747" s="8"/>
    </row>
    <row r="1748" spans="3:6" x14ac:dyDescent="0.25">
      <c r="C1748" s="6"/>
      <c r="D1748" s="7"/>
      <c r="E1748" s="6"/>
      <c r="F1748" s="8"/>
    </row>
    <row r="1749" spans="3:6" x14ac:dyDescent="0.25">
      <c r="C1749" s="6"/>
      <c r="D1749" s="7"/>
      <c r="E1749" s="6"/>
      <c r="F1749" s="8"/>
    </row>
    <row r="1750" spans="3:6" x14ac:dyDescent="0.25">
      <c r="C1750" s="6"/>
      <c r="D1750" s="7"/>
      <c r="E1750" s="6"/>
      <c r="F1750" s="8"/>
    </row>
    <row r="1751" spans="3:6" x14ac:dyDescent="0.25">
      <c r="C1751" s="6"/>
      <c r="D1751" s="7"/>
      <c r="E1751" s="6"/>
      <c r="F1751" s="8"/>
    </row>
    <row r="1752" spans="3:6" x14ac:dyDescent="0.25">
      <c r="C1752" s="6"/>
      <c r="D1752" s="7"/>
      <c r="E1752" s="6"/>
      <c r="F1752" s="8"/>
    </row>
    <row r="1753" spans="3:6" x14ac:dyDescent="0.25">
      <c r="C1753" s="6"/>
      <c r="D1753" s="7"/>
      <c r="E1753" s="6"/>
      <c r="F1753" s="8"/>
    </row>
    <row r="1754" spans="3:6" x14ac:dyDescent="0.25">
      <c r="C1754" s="6"/>
      <c r="D1754" s="7"/>
      <c r="E1754" s="6"/>
      <c r="F1754" s="8"/>
    </row>
    <row r="1755" spans="3:6" x14ac:dyDescent="0.25">
      <c r="C1755" s="6"/>
      <c r="D1755" s="7"/>
      <c r="E1755" s="6"/>
      <c r="F1755" s="8"/>
    </row>
    <row r="1756" spans="3:6" x14ac:dyDescent="0.25">
      <c r="C1756" s="6"/>
      <c r="D1756" s="7"/>
      <c r="E1756" s="6"/>
      <c r="F1756" s="8"/>
    </row>
    <row r="1757" spans="3:6" x14ac:dyDescent="0.25">
      <c r="C1757" s="6"/>
      <c r="D1757" s="7"/>
      <c r="E1757" s="6"/>
      <c r="F1757" s="8"/>
    </row>
    <row r="1758" spans="3:6" x14ac:dyDescent="0.25">
      <c r="C1758" s="6"/>
      <c r="D1758" s="7"/>
      <c r="E1758" s="6"/>
      <c r="F1758" s="8"/>
    </row>
    <row r="1759" spans="3:6" x14ac:dyDescent="0.25">
      <c r="C1759" s="6"/>
      <c r="D1759" s="7"/>
      <c r="E1759" s="6"/>
      <c r="F1759" s="8"/>
    </row>
    <row r="1760" spans="3:6" x14ac:dyDescent="0.25">
      <c r="C1760" s="6"/>
      <c r="D1760" s="7"/>
      <c r="E1760" s="6"/>
      <c r="F1760" s="8"/>
    </row>
    <row r="1761" spans="3:6" x14ac:dyDescent="0.25">
      <c r="C1761" s="6"/>
      <c r="D1761" s="7"/>
      <c r="E1761" s="6"/>
      <c r="F1761" s="8"/>
    </row>
    <row r="1762" spans="3:6" x14ac:dyDescent="0.25">
      <c r="C1762" s="6"/>
      <c r="D1762" s="7"/>
      <c r="E1762" s="6"/>
      <c r="F1762" s="8"/>
    </row>
    <row r="1763" spans="3:6" x14ac:dyDescent="0.25">
      <c r="C1763" s="6"/>
      <c r="D1763" s="7"/>
      <c r="E1763" s="6"/>
      <c r="F1763" s="8"/>
    </row>
    <row r="1764" spans="3:6" x14ac:dyDescent="0.25">
      <c r="C1764" s="6"/>
      <c r="D1764" s="7"/>
      <c r="E1764" s="6"/>
      <c r="F1764" s="8"/>
    </row>
    <row r="1765" spans="3:6" x14ac:dyDescent="0.25">
      <c r="C1765" s="6"/>
      <c r="D1765" s="7"/>
      <c r="E1765" s="6"/>
      <c r="F1765" s="8"/>
    </row>
    <row r="1766" spans="3:6" x14ac:dyDescent="0.25">
      <c r="C1766" s="6"/>
      <c r="D1766" s="7"/>
      <c r="E1766" s="6"/>
      <c r="F1766" s="8"/>
    </row>
    <row r="1767" spans="3:6" x14ac:dyDescent="0.25">
      <c r="C1767" s="6"/>
      <c r="D1767" s="7"/>
      <c r="E1767" s="6"/>
      <c r="F1767" s="8"/>
    </row>
    <row r="1768" spans="3:6" x14ac:dyDescent="0.25">
      <c r="C1768" s="6"/>
      <c r="D1768" s="7"/>
      <c r="E1768" s="6"/>
      <c r="F1768" s="8"/>
    </row>
    <row r="1769" spans="3:6" x14ac:dyDescent="0.25">
      <c r="C1769" s="6"/>
      <c r="D1769" s="7"/>
      <c r="E1769" s="6"/>
      <c r="F1769" s="8"/>
    </row>
    <row r="1770" spans="3:6" x14ac:dyDescent="0.25">
      <c r="C1770" s="6"/>
      <c r="D1770" s="7"/>
      <c r="E1770" s="6"/>
      <c r="F1770" s="8"/>
    </row>
    <row r="1771" spans="3:6" x14ac:dyDescent="0.25">
      <c r="C1771" s="6"/>
      <c r="D1771" s="7"/>
      <c r="E1771" s="6"/>
      <c r="F1771" s="8"/>
    </row>
    <row r="1772" spans="3:6" x14ac:dyDescent="0.25">
      <c r="C1772" s="6"/>
      <c r="D1772" s="7"/>
      <c r="E1772" s="6"/>
      <c r="F1772" s="8"/>
    </row>
    <row r="1773" spans="3:6" x14ac:dyDescent="0.25">
      <c r="C1773" s="6"/>
      <c r="D1773" s="7"/>
      <c r="E1773" s="6"/>
      <c r="F1773" s="8"/>
    </row>
    <row r="1774" spans="3:6" x14ac:dyDescent="0.25">
      <c r="C1774" s="6"/>
      <c r="D1774" s="7"/>
      <c r="E1774" s="6"/>
      <c r="F1774" s="8"/>
    </row>
    <row r="1775" spans="3:6" x14ac:dyDescent="0.25">
      <c r="C1775" s="6"/>
      <c r="D1775" s="7"/>
      <c r="E1775" s="6"/>
      <c r="F1775" s="8"/>
    </row>
    <row r="1776" spans="3:6" x14ac:dyDescent="0.25">
      <c r="C1776" s="6"/>
      <c r="D1776" s="7"/>
      <c r="E1776" s="6"/>
      <c r="F1776" s="8"/>
    </row>
    <row r="1777" spans="3:6" x14ac:dyDescent="0.25">
      <c r="C1777" s="6"/>
      <c r="D1777" s="7"/>
      <c r="E1777" s="6"/>
      <c r="F1777" s="8"/>
    </row>
    <row r="1778" spans="3:6" x14ac:dyDescent="0.25">
      <c r="C1778" s="6"/>
      <c r="D1778" s="7"/>
      <c r="E1778" s="6"/>
      <c r="F1778" s="8"/>
    </row>
    <row r="1779" spans="3:6" x14ac:dyDescent="0.25">
      <c r="C1779" s="6"/>
      <c r="D1779" s="7"/>
      <c r="E1779" s="6"/>
      <c r="F1779" s="8"/>
    </row>
    <row r="1780" spans="3:6" x14ac:dyDescent="0.25">
      <c r="C1780" s="6"/>
      <c r="D1780" s="7"/>
      <c r="E1780" s="6"/>
      <c r="F1780" s="8"/>
    </row>
    <row r="1781" spans="3:6" x14ac:dyDescent="0.25">
      <c r="C1781" s="6"/>
      <c r="D1781" s="7"/>
      <c r="E1781" s="6"/>
      <c r="F1781" s="8"/>
    </row>
    <row r="1782" spans="3:6" x14ac:dyDescent="0.25">
      <c r="C1782" s="6"/>
      <c r="D1782" s="7"/>
      <c r="E1782" s="6"/>
      <c r="F1782" s="8"/>
    </row>
    <row r="1783" spans="3:6" x14ac:dyDescent="0.25">
      <c r="C1783" s="6"/>
      <c r="D1783" s="7"/>
      <c r="E1783" s="6"/>
      <c r="F1783" s="8"/>
    </row>
    <row r="1784" spans="3:6" x14ac:dyDescent="0.25">
      <c r="C1784" s="6"/>
      <c r="D1784" s="7"/>
      <c r="E1784" s="6"/>
      <c r="F1784" s="8"/>
    </row>
    <row r="1785" spans="3:6" x14ac:dyDescent="0.25">
      <c r="C1785" s="6"/>
      <c r="D1785" s="7"/>
      <c r="E1785" s="6"/>
      <c r="F1785" s="8"/>
    </row>
    <row r="1786" spans="3:6" x14ac:dyDescent="0.25">
      <c r="C1786" s="6"/>
      <c r="D1786" s="7"/>
      <c r="E1786" s="6"/>
      <c r="F1786" s="8"/>
    </row>
    <row r="1787" spans="3:6" x14ac:dyDescent="0.25">
      <c r="C1787" s="6"/>
      <c r="D1787" s="7"/>
      <c r="E1787" s="6"/>
      <c r="F1787" s="8"/>
    </row>
    <row r="1788" spans="3:6" x14ac:dyDescent="0.25">
      <c r="C1788" s="6"/>
      <c r="D1788" s="7"/>
      <c r="E1788" s="6"/>
      <c r="F1788" s="8"/>
    </row>
    <row r="1789" spans="3:6" x14ac:dyDescent="0.25">
      <c r="C1789" s="6"/>
      <c r="D1789" s="7"/>
      <c r="E1789" s="6"/>
      <c r="F1789" s="8"/>
    </row>
    <row r="1790" spans="3:6" x14ac:dyDescent="0.25">
      <c r="C1790" s="6"/>
      <c r="D1790" s="7"/>
      <c r="E1790" s="6"/>
      <c r="F1790" s="8"/>
    </row>
    <row r="1791" spans="3:6" x14ac:dyDescent="0.25">
      <c r="C1791" s="6"/>
      <c r="D1791" s="7"/>
      <c r="E1791" s="6"/>
      <c r="F1791" s="8"/>
    </row>
    <row r="1792" spans="3:6" x14ac:dyDescent="0.25">
      <c r="C1792" s="6"/>
      <c r="D1792" s="7"/>
      <c r="E1792" s="6"/>
      <c r="F1792" s="8"/>
    </row>
    <row r="1793" spans="3:6" x14ac:dyDescent="0.25">
      <c r="C1793" s="6"/>
      <c r="D1793" s="7"/>
      <c r="E1793" s="6"/>
      <c r="F1793" s="8"/>
    </row>
    <row r="1794" spans="3:6" x14ac:dyDescent="0.25">
      <c r="C1794" s="6"/>
      <c r="D1794" s="7"/>
      <c r="E1794" s="6"/>
      <c r="F1794" s="8"/>
    </row>
    <row r="1795" spans="3:6" x14ac:dyDescent="0.25">
      <c r="C1795" s="6"/>
      <c r="D1795" s="7"/>
      <c r="E1795" s="6"/>
      <c r="F1795" s="8"/>
    </row>
    <row r="1796" spans="3:6" x14ac:dyDescent="0.25">
      <c r="C1796" s="6"/>
      <c r="D1796" s="7"/>
      <c r="E1796" s="6"/>
      <c r="F1796" s="8"/>
    </row>
    <row r="1797" spans="3:6" x14ac:dyDescent="0.25">
      <c r="C1797" s="6"/>
      <c r="D1797" s="7"/>
      <c r="E1797" s="6"/>
      <c r="F1797" s="8"/>
    </row>
    <row r="1798" spans="3:6" x14ac:dyDescent="0.25">
      <c r="C1798" s="6"/>
      <c r="D1798" s="7"/>
      <c r="E1798" s="6"/>
      <c r="F1798" s="8"/>
    </row>
    <row r="1799" spans="3:6" x14ac:dyDescent="0.25">
      <c r="C1799" s="6"/>
      <c r="D1799" s="7"/>
      <c r="E1799" s="6"/>
      <c r="F1799" s="8"/>
    </row>
    <row r="1800" spans="3:6" x14ac:dyDescent="0.25">
      <c r="C1800" s="6"/>
      <c r="D1800" s="7"/>
      <c r="E1800" s="6"/>
      <c r="F1800" s="8"/>
    </row>
    <row r="1801" spans="3:6" x14ac:dyDescent="0.25">
      <c r="C1801" s="6"/>
      <c r="D1801" s="7"/>
      <c r="E1801" s="6"/>
      <c r="F1801" s="8"/>
    </row>
    <row r="1802" spans="3:6" x14ac:dyDescent="0.25">
      <c r="C1802" s="6"/>
      <c r="D1802" s="7"/>
      <c r="E1802" s="6"/>
      <c r="F1802" s="8"/>
    </row>
    <row r="1803" spans="3:6" x14ac:dyDescent="0.25">
      <c r="C1803" s="6"/>
      <c r="D1803" s="7"/>
      <c r="E1803" s="6"/>
      <c r="F1803" s="8"/>
    </row>
    <row r="1804" spans="3:6" x14ac:dyDescent="0.25">
      <c r="C1804" s="6"/>
      <c r="D1804" s="7"/>
      <c r="E1804" s="6"/>
      <c r="F1804" s="8"/>
    </row>
    <row r="1805" spans="3:6" x14ac:dyDescent="0.25">
      <c r="C1805" s="6"/>
      <c r="D1805" s="7"/>
      <c r="E1805" s="6"/>
      <c r="F1805" s="8"/>
    </row>
    <row r="1806" spans="3:6" x14ac:dyDescent="0.25">
      <c r="C1806" s="6"/>
      <c r="D1806" s="7"/>
      <c r="E1806" s="6"/>
      <c r="F1806" s="8"/>
    </row>
    <row r="1807" spans="3:6" x14ac:dyDescent="0.25">
      <c r="C1807" s="6"/>
      <c r="D1807" s="7"/>
      <c r="E1807" s="6"/>
      <c r="F1807" s="8"/>
    </row>
    <row r="1808" spans="3:6" x14ac:dyDescent="0.25">
      <c r="C1808" s="6"/>
      <c r="D1808" s="7"/>
      <c r="E1808" s="6"/>
      <c r="F1808" s="8"/>
    </row>
    <row r="1809" spans="3:6" x14ac:dyDescent="0.25">
      <c r="C1809" s="6"/>
      <c r="D1809" s="7"/>
      <c r="E1809" s="6"/>
      <c r="F1809" s="8"/>
    </row>
    <row r="1810" spans="3:6" x14ac:dyDescent="0.25">
      <c r="C1810" s="6"/>
      <c r="D1810" s="7"/>
      <c r="E1810" s="6"/>
      <c r="F1810" s="8"/>
    </row>
    <row r="1811" spans="3:6" x14ac:dyDescent="0.25">
      <c r="C1811" s="6"/>
      <c r="D1811" s="7"/>
      <c r="E1811" s="6"/>
      <c r="F1811" s="8"/>
    </row>
    <row r="1812" spans="3:6" x14ac:dyDescent="0.25">
      <c r="C1812" s="6"/>
      <c r="D1812" s="7"/>
      <c r="E1812" s="6"/>
      <c r="F1812" s="8"/>
    </row>
    <row r="1813" spans="3:6" x14ac:dyDescent="0.25">
      <c r="C1813" s="6"/>
      <c r="D1813" s="7"/>
      <c r="E1813" s="6"/>
      <c r="F1813" s="8"/>
    </row>
    <row r="1814" spans="3:6" x14ac:dyDescent="0.25">
      <c r="C1814" s="6"/>
      <c r="D1814" s="7"/>
      <c r="E1814" s="6"/>
      <c r="F1814" s="8"/>
    </row>
    <row r="1815" spans="3:6" x14ac:dyDescent="0.25">
      <c r="C1815" s="6"/>
      <c r="D1815" s="7"/>
      <c r="E1815" s="6"/>
      <c r="F1815" s="8"/>
    </row>
    <row r="1816" spans="3:6" x14ac:dyDescent="0.25">
      <c r="C1816" s="6"/>
      <c r="D1816" s="7"/>
      <c r="E1816" s="6"/>
      <c r="F1816" s="8"/>
    </row>
    <row r="1817" spans="3:6" x14ac:dyDescent="0.25">
      <c r="C1817" s="6"/>
      <c r="D1817" s="7"/>
      <c r="E1817" s="6"/>
      <c r="F1817" s="8"/>
    </row>
    <row r="1818" spans="3:6" x14ac:dyDescent="0.25">
      <c r="C1818" s="6"/>
      <c r="D1818" s="7"/>
      <c r="E1818" s="6"/>
      <c r="F1818" s="8"/>
    </row>
    <row r="1819" spans="3:6" x14ac:dyDescent="0.25">
      <c r="C1819" s="6"/>
      <c r="D1819" s="7"/>
      <c r="E1819" s="6"/>
      <c r="F1819" s="8"/>
    </row>
    <row r="1820" spans="3:6" x14ac:dyDescent="0.25">
      <c r="C1820" s="6"/>
      <c r="D1820" s="7"/>
      <c r="E1820" s="6"/>
      <c r="F1820" s="8"/>
    </row>
    <row r="1821" spans="3:6" x14ac:dyDescent="0.25">
      <c r="C1821" s="6"/>
      <c r="D1821" s="7"/>
      <c r="E1821" s="6"/>
      <c r="F1821" s="8"/>
    </row>
    <row r="1822" spans="3:6" x14ac:dyDescent="0.25">
      <c r="C1822" s="6"/>
      <c r="D1822" s="7"/>
      <c r="E1822" s="6"/>
      <c r="F1822" s="8"/>
    </row>
    <row r="1823" spans="3:6" x14ac:dyDescent="0.25">
      <c r="C1823" s="6"/>
      <c r="D1823" s="7"/>
      <c r="E1823" s="6"/>
      <c r="F1823" s="8"/>
    </row>
    <row r="1824" spans="3:6" x14ac:dyDescent="0.25">
      <c r="C1824" s="6"/>
      <c r="D1824" s="7"/>
      <c r="E1824" s="6"/>
      <c r="F1824" s="8"/>
    </row>
    <row r="1825" spans="3:6" x14ac:dyDescent="0.25">
      <c r="C1825" s="6"/>
      <c r="D1825" s="7"/>
      <c r="E1825" s="6"/>
      <c r="F1825" s="8"/>
    </row>
    <row r="1826" spans="3:6" x14ac:dyDescent="0.25">
      <c r="C1826" s="6"/>
      <c r="D1826" s="7"/>
      <c r="E1826" s="6"/>
      <c r="F1826" s="8"/>
    </row>
    <row r="1827" spans="3:6" x14ac:dyDescent="0.25">
      <c r="C1827" s="6"/>
      <c r="D1827" s="7"/>
      <c r="E1827" s="6"/>
      <c r="F1827" s="8"/>
    </row>
    <row r="1828" spans="3:6" x14ac:dyDescent="0.25">
      <c r="C1828" s="6"/>
      <c r="D1828" s="7"/>
      <c r="E1828" s="6"/>
      <c r="F1828" s="8"/>
    </row>
    <row r="1829" spans="3:6" x14ac:dyDescent="0.25">
      <c r="C1829" s="6"/>
      <c r="D1829" s="7"/>
      <c r="E1829" s="6"/>
      <c r="F1829" s="8"/>
    </row>
    <row r="1830" spans="3:6" x14ac:dyDescent="0.25">
      <c r="C1830" s="6"/>
      <c r="D1830" s="7"/>
      <c r="E1830" s="6"/>
      <c r="F1830" s="8"/>
    </row>
    <row r="1831" spans="3:6" x14ac:dyDescent="0.25">
      <c r="C1831" s="6"/>
      <c r="D1831" s="7"/>
      <c r="E1831" s="6"/>
      <c r="F1831" s="8"/>
    </row>
    <row r="1832" spans="3:6" x14ac:dyDescent="0.25">
      <c r="C1832" s="6"/>
      <c r="D1832" s="7"/>
      <c r="E1832" s="6"/>
      <c r="F1832" s="8"/>
    </row>
    <row r="1833" spans="3:6" x14ac:dyDescent="0.25">
      <c r="C1833" s="6"/>
      <c r="D1833" s="7"/>
      <c r="E1833" s="6"/>
      <c r="F1833" s="8"/>
    </row>
    <row r="1834" spans="3:6" x14ac:dyDescent="0.25">
      <c r="C1834" s="6"/>
      <c r="D1834" s="7"/>
      <c r="E1834" s="6"/>
      <c r="F1834" s="8"/>
    </row>
    <row r="1835" spans="3:6" x14ac:dyDescent="0.25">
      <c r="C1835" s="6"/>
      <c r="D1835" s="7"/>
      <c r="E1835" s="6"/>
      <c r="F1835" s="8"/>
    </row>
    <row r="1836" spans="3:6" x14ac:dyDescent="0.25">
      <c r="C1836" s="6"/>
      <c r="D1836" s="7"/>
      <c r="E1836" s="6"/>
      <c r="F1836" s="8"/>
    </row>
    <row r="1837" spans="3:6" x14ac:dyDescent="0.25">
      <c r="C1837" s="6"/>
      <c r="D1837" s="7"/>
      <c r="E1837" s="6"/>
      <c r="F1837" s="8"/>
    </row>
    <row r="1838" spans="3:6" x14ac:dyDescent="0.25">
      <c r="C1838" s="6"/>
      <c r="D1838" s="7"/>
      <c r="E1838" s="6"/>
      <c r="F1838" s="8"/>
    </row>
    <row r="1839" spans="3:6" x14ac:dyDescent="0.25">
      <c r="C1839" s="6"/>
      <c r="D1839" s="7"/>
      <c r="E1839" s="6"/>
      <c r="F1839" s="8"/>
    </row>
    <row r="1840" spans="3:6" x14ac:dyDescent="0.25">
      <c r="C1840" s="6"/>
      <c r="D1840" s="7"/>
      <c r="E1840" s="6"/>
      <c r="F1840" s="8"/>
    </row>
    <row r="1841" spans="3:6" x14ac:dyDescent="0.25">
      <c r="C1841" s="6"/>
      <c r="D1841" s="7"/>
      <c r="E1841" s="6"/>
      <c r="F1841" s="8"/>
    </row>
    <row r="1842" spans="3:6" x14ac:dyDescent="0.25">
      <c r="C1842" s="6"/>
      <c r="D1842" s="7"/>
      <c r="E1842" s="6"/>
      <c r="F1842" s="8"/>
    </row>
    <row r="1843" spans="3:6" x14ac:dyDescent="0.25">
      <c r="C1843" s="6"/>
      <c r="D1843" s="7"/>
      <c r="E1843" s="6"/>
      <c r="F1843" s="8"/>
    </row>
    <row r="1844" spans="3:6" x14ac:dyDescent="0.25">
      <c r="C1844" s="6"/>
      <c r="D1844" s="7"/>
      <c r="E1844" s="6"/>
      <c r="F1844" s="8"/>
    </row>
    <row r="1845" spans="3:6" x14ac:dyDescent="0.25">
      <c r="C1845" s="6"/>
      <c r="D1845" s="7"/>
      <c r="E1845" s="6"/>
      <c r="F1845" s="8"/>
    </row>
    <row r="1846" spans="3:6" x14ac:dyDescent="0.25">
      <c r="C1846" s="6"/>
      <c r="D1846" s="7"/>
      <c r="E1846" s="6"/>
      <c r="F1846" s="8"/>
    </row>
    <row r="1847" spans="3:6" x14ac:dyDescent="0.25">
      <c r="C1847" s="6"/>
      <c r="D1847" s="7"/>
      <c r="E1847" s="6"/>
      <c r="F1847" s="8"/>
    </row>
    <row r="1848" spans="3:6" x14ac:dyDescent="0.25">
      <c r="C1848" s="6"/>
      <c r="D1848" s="7"/>
      <c r="E1848" s="6"/>
      <c r="F1848" s="8"/>
    </row>
    <row r="1849" spans="3:6" x14ac:dyDescent="0.25">
      <c r="C1849" s="6"/>
      <c r="D1849" s="7"/>
      <c r="E1849" s="6"/>
      <c r="F1849" s="8"/>
    </row>
    <row r="1850" spans="3:6" x14ac:dyDescent="0.25">
      <c r="C1850" s="6"/>
      <c r="D1850" s="7"/>
      <c r="E1850" s="6"/>
      <c r="F1850" s="8"/>
    </row>
    <row r="1851" spans="3:6" x14ac:dyDescent="0.25">
      <c r="C1851" s="6"/>
      <c r="D1851" s="7"/>
      <c r="E1851" s="6"/>
      <c r="F1851" s="8"/>
    </row>
    <row r="1852" spans="3:6" x14ac:dyDescent="0.25">
      <c r="C1852" s="6"/>
      <c r="D1852" s="7"/>
      <c r="E1852" s="6"/>
      <c r="F1852" s="8"/>
    </row>
    <row r="1853" spans="3:6" x14ac:dyDescent="0.25">
      <c r="C1853" s="6"/>
      <c r="D1853" s="7"/>
      <c r="E1853" s="6"/>
      <c r="F1853" s="8"/>
    </row>
    <row r="1854" spans="3:6" x14ac:dyDescent="0.25">
      <c r="C1854" s="6"/>
      <c r="D1854" s="7"/>
      <c r="E1854" s="6"/>
      <c r="F1854" s="8"/>
    </row>
    <row r="1855" spans="3:6" x14ac:dyDescent="0.25">
      <c r="C1855" s="6"/>
      <c r="D1855" s="7"/>
      <c r="E1855" s="6"/>
      <c r="F1855" s="8"/>
    </row>
    <row r="1856" spans="3:6" x14ac:dyDescent="0.25">
      <c r="C1856" s="6"/>
      <c r="D1856" s="7"/>
      <c r="E1856" s="6"/>
      <c r="F1856" s="8"/>
    </row>
    <row r="1857" spans="3:6" x14ac:dyDescent="0.25">
      <c r="C1857" s="6"/>
      <c r="D1857" s="7"/>
      <c r="E1857" s="6"/>
      <c r="F1857" s="8"/>
    </row>
    <row r="1858" spans="3:6" x14ac:dyDescent="0.25">
      <c r="C1858" s="6"/>
      <c r="D1858" s="7"/>
      <c r="E1858" s="6"/>
      <c r="F1858" s="8"/>
    </row>
    <row r="1859" spans="3:6" x14ac:dyDescent="0.25">
      <c r="C1859" s="6"/>
      <c r="D1859" s="7"/>
      <c r="E1859" s="6"/>
      <c r="F1859" s="8"/>
    </row>
    <row r="1860" spans="3:6" x14ac:dyDescent="0.25">
      <c r="C1860" s="6"/>
      <c r="D1860" s="7"/>
      <c r="E1860" s="6"/>
      <c r="F1860" s="8"/>
    </row>
    <row r="1861" spans="3:6" x14ac:dyDescent="0.25">
      <c r="C1861" s="6"/>
      <c r="D1861" s="7"/>
      <c r="E1861" s="6"/>
      <c r="F1861" s="8"/>
    </row>
    <row r="1862" spans="3:6" x14ac:dyDescent="0.25">
      <c r="C1862" s="6"/>
      <c r="D1862" s="7"/>
      <c r="E1862" s="6"/>
      <c r="F1862" s="8"/>
    </row>
    <row r="1863" spans="3:6" x14ac:dyDescent="0.25">
      <c r="C1863" s="6"/>
      <c r="D1863" s="7"/>
      <c r="E1863" s="6"/>
      <c r="F1863" s="8"/>
    </row>
    <row r="1864" spans="3:6" x14ac:dyDescent="0.25">
      <c r="C1864" s="6"/>
      <c r="D1864" s="7"/>
      <c r="E1864" s="6"/>
      <c r="F1864" s="8"/>
    </row>
    <row r="1865" spans="3:6" x14ac:dyDescent="0.25">
      <c r="C1865" s="6"/>
      <c r="D1865" s="7"/>
      <c r="E1865" s="6"/>
      <c r="F1865" s="8"/>
    </row>
    <row r="1866" spans="3:6" x14ac:dyDescent="0.25">
      <c r="C1866" s="6"/>
      <c r="D1866" s="7"/>
      <c r="E1866" s="6"/>
      <c r="F1866" s="8"/>
    </row>
    <row r="1867" spans="3:6" x14ac:dyDescent="0.25">
      <c r="C1867" s="6"/>
      <c r="D1867" s="7"/>
      <c r="E1867" s="6"/>
      <c r="F1867" s="8"/>
    </row>
    <row r="1868" spans="3:6" x14ac:dyDescent="0.25">
      <c r="C1868" s="6"/>
      <c r="D1868" s="7"/>
      <c r="E1868" s="6"/>
      <c r="F1868" s="8"/>
    </row>
    <row r="1869" spans="3:6" x14ac:dyDescent="0.25">
      <c r="C1869" s="6"/>
      <c r="D1869" s="7"/>
      <c r="E1869" s="6"/>
      <c r="F1869" s="8"/>
    </row>
    <row r="1870" spans="3:6" x14ac:dyDescent="0.25">
      <c r="C1870" s="6"/>
      <c r="D1870" s="7"/>
      <c r="E1870" s="6"/>
      <c r="F1870" s="8"/>
    </row>
    <row r="1871" spans="3:6" x14ac:dyDescent="0.25">
      <c r="C1871" s="6"/>
      <c r="D1871" s="7"/>
      <c r="E1871" s="6"/>
      <c r="F1871" s="8"/>
    </row>
    <row r="1872" spans="3:6" x14ac:dyDescent="0.25">
      <c r="C1872" s="6"/>
      <c r="D1872" s="7"/>
      <c r="E1872" s="6"/>
      <c r="F1872" s="8"/>
    </row>
    <row r="1873" spans="3:6" x14ac:dyDescent="0.25">
      <c r="C1873" s="6"/>
      <c r="D1873" s="7"/>
      <c r="E1873" s="6"/>
      <c r="F1873" s="8"/>
    </row>
    <row r="1874" spans="3:6" x14ac:dyDescent="0.25">
      <c r="C1874" s="6"/>
      <c r="D1874" s="7"/>
      <c r="E1874" s="6"/>
      <c r="F1874" s="8"/>
    </row>
    <row r="1875" spans="3:6" x14ac:dyDescent="0.25">
      <c r="C1875" s="6"/>
      <c r="D1875" s="7"/>
      <c r="E1875" s="6"/>
      <c r="F1875" s="8"/>
    </row>
    <row r="1876" spans="3:6" x14ac:dyDescent="0.25">
      <c r="C1876" s="6"/>
      <c r="D1876" s="7"/>
      <c r="E1876" s="6"/>
      <c r="F1876" s="8"/>
    </row>
    <row r="1877" spans="3:6" x14ac:dyDescent="0.25">
      <c r="C1877" s="6"/>
      <c r="D1877" s="7"/>
      <c r="E1877" s="6"/>
      <c r="F1877" s="8"/>
    </row>
    <row r="1878" spans="3:6" x14ac:dyDescent="0.25">
      <c r="C1878" s="6"/>
      <c r="D1878" s="7"/>
      <c r="E1878" s="6"/>
      <c r="F1878" s="8"/>
    </row>
    <row r="1879" spans="3:6" x14ac:dyDescent="0.25">
      <c r="C1879" s="6"/>
      <c r="D1879" s="7"/>
      <c r="E1879" s="6"/>
      <c r="F1879" s="8"/>
    </row>
    <row r="1880" spans="3:6" x14ac:dyDescent="0.25">
      <c r="C1880" s="6"/>
      <c r="D1880" s="7"/>
      <c r="E1880" s="6"/>
      <c r="F1880" s="8"/>
    </row>
    <row r="1881" spans="3:6" x14ac:dyDescent="0.25">
      <c r="C1881" s="6"/>
      <c r="D1881" s="7"/>
      <c r="E1881" s="6"/>
      <c r="F1881" s="8"/>
    </row>
    <row r="1882" spans="3:6" x14ac:dyDescent="0.25">
      <c r="C1882" s="6"/>
      <c r="D1882" s="7"/>
      <c r="E1882" s="6"/>
      <c r="F1882" s="8"/>
    </row>
    <row r="1883" spans="3:6" x14ac:dyDescent="0.25">
      <c r="C1883" s="6"/>
      <c r="D1883" s="7"/>
      <c r="E1883" s="6"/>
      <c r="F1883" s="8"/>
    </row>
    <row r="1884" spans="3:6" x14ac:dyDescent="0.25">
      <c r="C1884" s="6"/>
      <c r="D1884" s="7"/>
      <c r="E1884" s="6"/>
      <c r="F1884" s="8"/>
    </row>
    <row r="1885" spans="3:6" x14ac:dyDescent="0.25">
      <c r="C1885" s="6"/>
      <c r="D1885" s="7"/>
      <c r="E1885" s="6"/>
      <c r="F1885" s="8"/>
    </row>
    <row r="1886" spans="3:6" x14ac:dyDescent="0.25">
      <c r="C1886" s="6"/>
      <c r="D1886" s="7"/>
      <c r="E1886" s="6"/>
      <c r="F1886" s="8"/>
    </row>
    <row r="1887" spans="3:6" x14ac:dyDescent="0.25">
      <c r="C1887" s="6"/>
      <c r="D1887" s="7"/>
      <c r="E1887" s="6"/>
      <c r="F1887" s="8"/>
    </row>
    <row r="1888" spans="3:6" x14ac:dyDescent="0.25">
      <c r="C1888" s="6"/>
      <c r="D1888" s="7"/>
      <c r="E1888" s="6"/>
      <c r="F1888" s="8"/>
    </row>
    <row r="1889" spans="3:6" x14ac:dyDescent="0.25">
      <c r="C1889" s="6"/>
      <c r="D1889" s="7"/>
      <c r="E1889" s="6"/>
      <c r="F1889" s="8"/>
    </row>
    <row r="1890" spans="3:6" x14ac:dyDescent="0.25">
      <c r="C1890" s="6"/>
      <c r="D1890" s="7"/>
      <c r="E1890" s="6"/>
      <c r="F1890" s="8"/>
    </row>
    <row r="1891" spans="3:6" x14ac:dyDescent="0.25">
      <c r="C1891" s="6"/>
      <c r="D1891" s="7"/>
      <c r="E1891" s="6"/>
      <c r="F1891" s="8"/>
    </row>
    <row r="1892" spans="3:6" x14ac:dyDescent="0.25">
      <c r="C1892" s="6"/>
      <c r="D1892" s="7"/>
      <c r="E1892" s="6"/>
      <c r="F1892" s="8"/>
    </row>
    <row r="1893" spans="3:6" x14ac:dyDescent="0.25">
      <c r="C1893" s="6"/>
      <c r="D1893" s="7"/>
      <c r="E1893" s="6"/>
      <c r="F1893" s="8"/>
    </row>
    <row r="1894" spans="3:6" x14ac:dyDescent="0.25">
      <c r="C1894" s="6"/>
      <c r="D1894" s="7"/>
      <c r="E1894" s="6"/>
      <c r="F1894" s="8"/>
    </row>
    <row r="1895" spans="3:6" x14ac:dyDescent="0.25">
      <c r="C1895" s="6"/>
      <c r="D1895" s="7"/>
      <c r="E1895" s="6"/>
      <c r="F1895" s="8"/>
    </row>
    <row r="1896" spans="3:6" x14ac:dyDescent="0.25">
      <c r="C1896" s="6"/>
      <c r="D1896" s="7"/>
      <c r="E1896" s="6"/>
      <c r="F1896" s="8"/>
    </row>
    <row r="1897" spans="3:6" x14ac:dyDescent="0.25">
      <c r="C1897" s="6"/>
      <c r="D1897" s="7"/>
      <c r="E1897" s="6"/>
      <c r="F1897" s="8"/>
    </row>
    <row r="1898" spans="3:6" x14ac:dyDescent="0.25">
      <c r="C1898" s="6"/>
      <c r="D1898" s="7"/>
      <c r="E1898" s="6"/>
      <c r="F1898" s="8"/>
    </row>
    <row r="1899" spans="3:6" x14ac:dyDescent="0.25">
      <c r="C1899" s="6"/>
      <c r="D1899" s="7"/>
      <c r="E1899" s="6"/>
      <c r="F1899" s="8"/>
    </row>
    <row r="1900" spans="3:6" x14ac:dyDescent="0.25">
      <c r="C1900" s="6"/>
      <c r="D1900" s="7"/>
      <c r="E1900" s="6"/>
      <c r="F1900" s="8"/>
    </row>
    <row r="1901" spans="3:6" x14ac:dyDescent="0.25">
      <c r="C1901" s="6"/>
      <c r="D1901" s="7"/>
      <c r="E1901" s="6"/>
      <c r="F1901" s="8"/>
    </row>
    <row r="1902" spans="3:6" x14ac:dyDescent="0.25">
      <c r="C1902" s="6"/>
      <c r="D1902" s="7"/>
      <c r="E1902" s="6"/>
      <c r="F1902" s="8"/>
    </row>
    <row r="1903" spans="3:6" x14ac:dyDescent="0.25">
      <c r="C1903" s="6"/>
      <c r="D1903" s="7"/>
      <c r="E1903" s="6"/>
      <c r="F1903" s="8"/>
    </row>
    <row r="1904" spans="3:6" x14ac:dyDescent="0.25">
      <c r="C1904" s="6"/>
      <c r="D1904" s="7"/>
      <c r="E1904" s="6"/>
      <c r="F1904" s="8"/>
    </row>
    <row r="1905" spans="3:6" x14ac:dyDescent="0.25">
      <c r="C1905" s="6"/>
      <c r="D1905" s="7"/>
      <c r="E1905" s="6"/>
      <c r="F1905" s="8"/>
    </row>
    <row r="1906" spans="3:6" x14ac:dyDescent="0.25">
      <c r="C1906" s="6"/>
      <c r="D1906" s="7"/>
      <c r="E1906" s="6"/>
      <c r="F1906" s="8"/>
    </row>
    <row r="1907" spans="3:6" x14ac:dyDescent="0.25">
      <c r="C1907" s="6"/>
      <c r="D1907" s="7"/>
      <c r="E1907" s="6"/>
      <c r="F1907" s="8"/>
    </row>
    <row r="1908" spans="3:6" x14ac:dyDescent="0.25">
      <c r="C1908" s="6"/>
      <c r="D1908" s="7"/>
      <c r="E1908" s="6"/>
      <c r="F1908" s="8"/>
    </row>
    <row r="1909" spans="3:6" x14ac:dyDescent="0.25">
      <c r="C1909" s="6"/>
      <c r="D1909" s="7"/>
      <c r="E1909" s="6"/>
      <c r="F1909" s="8"/>
    </row>
    <row r="1910" spans="3:6" x14ac:dyDescent="0.25">
      <c r="C1910" s="6"/>
      <c r="D1910" s="7"/>
      <c r="E1910" s="6"/>
      <c r="F1910" s="8"/>
    </row>
    <row r="1911" spans="3:6" x14ac:dyDescent="0.25">
      <c r="C1911" s="6"/>
      <c r="D1911" s="7"/>
      <c r="E1911" s="6"/>
      <c r="F1911" s="8"/>
    </row>
    <row r="1912" spans="3:6" x14ac:dyDescent="0.25">
      <c r="C1912" s="6"/>
      <c r="D1912" s="7"/>
      <c r="E1912" s="6"/>
      <c r="F1912" s="8"/>
    </row>
    <row r="1913" spans="3:6" x14ac:dyDescent="0.25">
      <c r="C1913" s="6"/>
      <c r="D1913" s="7"/>
      <c r="E1913" s="6"/>
      <c r="F1913" s="8"/>
    </row>
    <row r="1914" spans="3:6" x14ac:dyDescent="0.25">
      <c r="C1914" s="6"/>
      <c r="D1914" s="7"/>
      <c r="E1914" s="6"/>
      <c r="F1914" s="8"/>
    </row>
    <row r="1915" spans="3:6" x14ac:dyDescent="0.25">
      <c r="C1915" s="6"/>
      <c r="D1915" s="7"/>
      <c r="E1915" s="6"/>
      <c r="F1915" s="8"/>
    </row>
    <row r="1916" spans="3:6" x14ac:dyDescent="0.25">
      <c r="C1916" s="6"/>
      <c r="D1916" s="7"/>
      <c r="E1916" s="6"/>
      <c r="F1916" s="8"/>
    </row>
    <row r="1917" spans="3:6" x14ac:dyDescent="0.25">
      <c r="C1917" s="6"/>
      <c r="D1917" s="7"/>
      <c r="E1917" s="6"/>
      <c r="F1917" s="8"/>
    </row>
    <row r="1918" spans="3:6" x14ac:dyDescent="0.25">
      <c r="C1918" s="6"/>
      <c r="D1918" s="7"/>
      <c r="E1918" s="6"/>
      <c r="F1918" s="8"/>
    </row>
    <row r="1919" spans="3:6" x14ac:dyDescent="0.25">
      <c r="C1919" s="6"/>
      <c r="D1919" s="7"/>
      <c r="E1919" s="6"/>
      <c r="F1919" s="8"/>
    </row>
    <row r="1920" spans="3:6" x14ac:dyDescent="0.25">
      <c r="C1920" s="6"/>
      <c r="D1920" s="7"/>
      <c r="E1920" s="6"/>
      <c r="F1920" s="8"/>
    </row>
    <row r="1921" spans="3:6" x14ac:dyDescent="0.25">
      <c r="C1921" s="6"/>
      <c r="D1921" s="7"/>
      <c r="E1921" s="6"/>
      <c r="F1921" s="8"/>
    </row>
    <row r="1922" spans="3:6" x14ac:dyDescent="0.25">
      <c r="C1922" s="6"/>
      <c r="D1922" s="7"/>
      <c r="E1922" s="6"/>
      <c r="F1922" s="8"/>
    </row>
    <row r="1923" spans="3:6" x14ac:dyDescent="0.25">
      <c r="C1923" s="6"/>
      <c r="D1923" s="7"/>
      <c r="E1923" s="6"/>
      <c r="F1923" s="8"/>
    </row>
    <row r="1924" spans="3:6" x14ac:dyDescent="0.25">
      <c r="C1924" s="6"/>
      <c r="D1924" s="7"/>
      <c r="E1924" s="6"/>
      <c r="F1924" s="8"/>
    </row>
    <row r="1925" spans="3:6" x14ac:dyDescent="0.25">
      <c r="C1925" s="6"/>
      <c r="D1925" s="7"/>
      <c r="E1925" s="6"/>
      <c r="F1925" s="8"/>
    </row>
    <row r="1926" spans="3:6" x14ac:dyDescent="0.25">
      <c r="C1926" s="6"/>
      <c r="D1926" s="7"/>
      <c r="E1926" s="6"/>
      <c r="F1926" s="8"/>
    </row>
    <row r="1927" spans="3:6" x14ac:dyDescent="0.25">
      <c r="C1927" s="6"/>
      <c r="D1927" s="7"/>
      <c r="E1927" s="6"/>
      <c r="F1927" s="8"/>
    </row>
    <row r="1928" spans="3:6" x14ac:dyDescent="0.25">
      <c r="C1928" s="6"/>
      <c r="D1928" s="7"/>
      <c r="E1928" s="6"/>
      <c r="F1928" s="8"/>
    </row>
    <row r="1929" spans="3:6" x14ac:dyDescent="0.25">
      <c r="C1929" s="6"/>
      <c r="D1929" s="7"/>
      <c r="E1929" s="6"/>
      <c r="F1929" s="8"/>
    </row>
    <row r="1930" spans="3:6" x14ac:dyDescent="0.25">
      <c r="C1930" s="6"/>
      <c r="D1930" s="7"/>
      <c r="E1930" s="6"/>
      <c r="F1930" s="8"/>
    </row>
    <row r="1931" spans="3:6" x14ac:dyDescent="0.25">
      <c r="C1931" s="6"/>
      <c r="D1931" s="7"/>
      <c r="E1931" s="6"/>
      <c r="F1931" s="8"/>
    </row>
    <row r="1932" spans="3:6" x14ac:dyDescent="0.25">
      <c r="C1932" s="6"/>
      <c r="D1932" s="7"/>
      <c r="E1932" s="6"/>
      <c r="F1932" s="8"/>
    </row>
    <row r="1933" spans="3:6" x14ac:dyDescent="0.25">
      <c r="C1933" s="6"/>
      <c r="D1933" s="7"/>
      <c r="E1933" s="6"/>
      <c r="F1933" s="8"/>
    </row>
    <row r="1934" spans="3:6" x14ac:dyDescent="0.25">
      <c r="C1934" s="6"/>
      <c r="D1934" s="7"/>
      <c r="E1934" s="6"/>
      <c r="F1934" s="8"/>
    </row>
    <row r="1935" spans="3:6" x14ac:dyDescent="0.25">
      <c r="C1935" s="6"/>
      <c r="D1935" s="7"/>
      <c r="E1935" s="6"/>
      <c r="F1935" s="8"/>
    </row>
    <row r="1936" spans="3:6" x14ac:dyDescent="0.25">
      <c r="C1936" s="6"/>
      <c r="D1936" s="7"/>
      <c r="E1936" s="6"/>
      <c r="F1936" s="8"/>
    </row>
    <row r="1937" spans="3:6" x14ac:dyDescent="0.25">
      <c r="C1937" s="6"/>
      <c r="D1937" s="7"/>
      <c r="E1937" s="6"/>
      <c r="F1937" s="8"/>
    </row>
    <row r="1938" spans="3:6" x14ac:dyDescent="0.25">
      <c r="C1938" s="6"/>
      <c r="D1938" s="7"/>
      <c r="E1938" s="6"/>
      <c r="F1938" s="8"/>
    </row>
    <row r="1939" spans="3:6" x14ac:dyDescent="0.25">
      <c r="C1939" s="6"/>
      <c r="D1939" s="7"/>
      <c r="E1939" s="6"/>
      <c r="F1939" s="8"/>
    </row>
    <row r="1940" spans="3:6" x14ac:dyDescent="0.25">
      <c r="C1940" s="6"/>
      <c r="D1940" s="7"/>
      <c r="E1940" s="6"/>
      <c r="F1940" s="8"/>
    </row>
    <row r="1941" spans="3:6" x14ac:dyDescent="0.25">
      <c r="C1941" s="6"/>
      <c r="D1941" s="7"/>
      <c r="E1941" s="6"/>
      <c r="F1941" s="8"/>
    </row>
    <row r="1942" spans="3:6" x14ac:dyDescent="0.25">
      <c r="C1942" s="6"/>
      <c r="D1942" s="7"/>
      <c r="E1942" s="6"/>
      <c r="F1942" s="8"/>
    </row>
    <row r="1943" spans="3:6" x14ac:dyDescent="0.25">
      <c r="C1943" s="6"/>
      <c r="D1943" s="7"/>
      <c r="E1943" s="6"/>
      <c r="F1943" s="8"/>
    </row>
    <row r="1944" spans="3:6" x14ac:dyDescent="0.25">
      <c r="C1944" s="6"/>
      <c r="D1944" s="7"/>
      <c r="E1944" s="6"/>
      <c r="F1944" s="8"/>
    </row>
    <row r="1945" spans="3:6" x14ac:dyDescent="0.25">
      <c r="C1945" s="6"/>
      <c r="D1945" s="7"/>
      <c r="E1945" s="6"/>
      <c r="F1945" s="8"/>
    </row>
    <row r="1946" spans="3:6" x14ac:dyDescent="0.25">
      <c r="C1946" s="6"/>
      <c r="D1946" s="7"/>
      <c r="E1946" s="6"/>
      <c r="F1946" s="8"/>
    </row>
    <row r="1947" spans="3:6" x14ac:dyDescent="0.25">
      <c r="C1947" s="6"/>
      <c r="D1947" s="7"/>
      <c r="E1947" s="6"/>
      <c r="F1947" s="8"/>
    </row>
    <row r="1948" spans="3:6" x14ac:dyDescent="0.25">
      <c r="C1948" s="6"/>
      <c r="D1948" s="7"/>
      <c r="E1948" s="6"/>
      <c r="F1948" s="8"/>
    </row>
    <row r="1949" spans="3:6" x14ac:dyDescent="0.25">
      <c r="C1949" s="6"/>
      <c r="D1949" s="7"/>
      <c r="E1949" s="6"/>
      <c r="F1949" s="8"/>
    </row>
    <row r="1950" spans="3:6" x14ac:dyDescent="0.25">
      <c r="C1950" s="6"/>
      <c r="D1950" s="7"/>
      <c r="E1950" s="6"/>
      <c r="F1950" s="8"/>
    </row>
    <row r="1951" spans="3:6" x14ac:dyDescent="0.25">
      <c r="C1951" s="6"/>
      <c r="D1951" s="7"/>
      <c r="E1951" s="6"/>
      <c r="F1951" s="8"/>
    </row>
    <row r="1952" spans="3:6" x14ac:dyDescent="0.25">
      <c r="C1952" s="6"/>
      <c r="D1952" s="7"/>
      <c r="E1952" s="6"/>
      <c r="F1952" s="8"/>
    </row>
    <row r="1953" spans="3:6" x14ac:dyDescent="0.25">
      <c r="C1953" s="6"/>
      <c r="D1953" s="7"/>
      <c r="E1953" s="6"/>
      <c r="F1953" s="8"/>
    </row>
    <row r="1954" spans="3:6" x14ac:dyDescent="0.25">
      <c r="C1954" s="6"/>
      <c r="D1954" s="7"/>
      <c r="E1954" s="6"/>
      <c r="F1954" s="8"/>
    </row>
    <row r="1955" spans="3:6" x14ac:dyDescent="0.25">
      <c r="C1955" s="6"/>
      <c r="D1955" s="7"/>
      <c r="E1955" s="6"/>
      <c r="F1955" s="8"/>
    </row>
    <row r="1956" spans="3:6" x14ac:dyDescent="0.25">
      <c r="C1956" s="6"/>
      <c r="D1956" s="7"/>
      <c r="E1956" s="6"/>
      <c r="F1956" s="8"/>
    </row>
    <row r="1957" spans="3:6" x14ac:dyDescent="0.25">
      <c r="C1957" s="6"/>
      <c r="D1957" s="7"/>
      <c r="E1957" s="6"/>
      <c r="F1957" s="8"/>
    </row>
    <row r="1958" spans="3:6" x14ac:dyDescent="0.25">
      <c r="C1958" s="6"/>
      <c r="D1958" s="7"/>
      <c r="E1958" s="6"/>
      <c r="F1958" s="8"/>
    </row>
    <row r="1959" spans="3:6" x14ac:dyDescent="0.25">
      <c r="C1959" s="6"/>
      <c r="D1959" s="7"/>
      <c r="E1959" s="6"/>
      <c r="F1959" s="8"/>
    </row>
    <row r="1960" spans="3:6" x14ac:dyDescent="0.25">
      <c r="C1960" s="6"/>
      <c r="D1960" s="7"/>
      <c r="E1960" s="6"/>
      <c r="F1960" s="8"/>
    </row>
    <row r="1961" spans="3:6" x14ac:dyDescent="0.25">
      <c r="C1961" s="6"/>
      <c r="D1961" s="7"/>
      <c r="E1961" s="6"/>
      <c r="F1961" s="8"/>
    </row>
    <row r="1962" spans="3:6" x14ac:dyDescent="0.25">
      <c r="C1962" s="6"/>
      <c r="D1962" s="7"/>
      <c r="E1962" s="6"/>
      <c r="F1962" s="8"/>
    </row>
    <row r="1963" spans="3:6" x14ac:dyDescent="0.25">
      <c r="C1963" s="6"/>
      <c r="D1963" s="7"/>
      <c r="E1963" s="6"/>
      <c r="F1963" s="8"/>
    </row>
    <row r="1964" spans="3:6" x14ac:dyDescent="0.25">
      <c r="C1964" s="6"/>
      <c r="D1964" s="7"/>
      <c r="E1964" s="6"/>
      <c r="F1964" s="8"/>
    </row>
    <row r="1965" spans="3:6" x14ac:dyDescent="0.25">
      <c r="C1965" s="6"/>
      <c r="D1965" s="7"/>
      <c r="E1965" s="6"/>
      <c r="F1965" s="8"/>
    </row>
    <row r="1966" spans="3:6" x14ac:dyDescent="0.25">
      <c r="C1966" s="6"/>
      <c r="D1966" s="7"/>
      <c r="E1966" s="6"/>
      <c r="F1966" s="8"/>
    </row>
    <row r="1967" spans="3:6" x14ac:dyDescent="0.25">
      <c r="C1967" s="6"/>
      <c r="D1967" s="7"/>
      <c r="E1967" s="6"/>
      <c r="F1967" s="8"/>
    </row>
    <row r="1968" spans="3:6" x14ac:dyDescent="0.25">
      <c r="C1968" s="6"/>
      <c r="D1968" s="7"/>
      <c r="E1968" s="6"/>
      <c r="F1968" s="8"/>
    </row>
    <row r="1969" spans="3:6" x14ac:dyDescent="0.25">
      <c r="C1969" s="6"/>
      <c r="D1969" s="7"/>
      <c r="E1969" s="6"/>
      <c r="F1969" s="8"/>
    </row>
    <row r="1970" spans="3:6" x14ac:dyDescent="0.25">
      <c r="C1970" s="6"/>
      <c r="D1970" s="7"/>
      <c r="E1970" s="6"/>
      <c r="F1970" s="8"/>
    </row>
    <row r="1971" spans="3:6" x14ac:dyDescent="0.25">
      <c r="C1971" s="6"/>
      <c r="D1971" s="7"/>
      <c r="E1971" s="6"/>
      <c r="F1971" s="8"/>
    </row>
    <row r="1972" spans="3:6" x14ac:dyDescent="0.25">
      <c r="C1972" s="6"/>
      <c r="D1972" s="7"/>
      <c r="E1972" s="6"/>
      <c r="F1972" s="8"/>
    </row>
    <row r="1973" spans="3:6" x14ac:dyDescent="0.25">
      <c r="C1973" s="6"/>
      <c r="D1973" s="7"/>
      <c r="E1973" s="6"/>
      <c r="F1973" s="8"/>
    </row>
    <row r="1974" spans="3:6" x14ac:dyDescent="0.25">
      <c r="C1974" s="6"/>
      <c r="D1974" s="7"/>
      <c r="E1974" s="6"/>
      <c r="F1974" s="8"/>
    </row>
    <row r="1975" spans="3:6" x14ac:dyDescent="0.25">
      <c r="C1975" s="6"/>
      <c r="D1975" s="7"/>
      <c r="E1975" s="6"/>
      <c r="F1975" s="8"/>
    </row>
    <row r="1976" spans="3:6" x14ac:dyDescent="0.25">
      <c r="C1976" s="6"/>
      <c r="D1976" s="7"/>
      <c r="E1976" s="6"/>
      <c r="F1976" s="8"/>
    </row>
    <row r="1977" spans="3:6" x14ac:dyDescent="0.25">
      <c r="C1977" s="6"/>
      <c r="D1977" s="7"/>
      <c r="E1977" s="6"/>
      <c r="F1977" s="8"/>
    </row>
    <row r="1978" spans="3:6" x14ac:dyDescent="0.25">
      <c r="C1978" s="6"/>
      <c r="D1978" s="7"/>
      <c r="E1978" s="6"/>
      <c r="F1978" s="8"/>
    </row>
    <row r="1979" spans="3:6" x14ac:dyDescent="0.25">
      <c r="C1979" s="6"/>
      <c r="D1979" s="7"/>
      <c r="E1979" s="6"/>
      <c r="F1979" s="8"/>
    </row>
    <row r="1980" spans="3:6" x14ac:dyDescent="0.25">
      <c r="C1980" s="6"/>
      <c r="D1980" s="7"/>
      <c r="E1980" s="6"/>
      <c r="F1980" s="8"/>
    </row>
    <row r="1981" spans="3:6" x14ac:dyDescent="0.25">
      <c r="C1981" s="6"/>
      <c r="D1981" s="7"/>
      <c r="E1981" s="6"/>
      <c r="F1981" s="8"/>
    </row>
    <row r="1982" spans="3:6" x14ac:dyDescent="0.25">
      <c r="C1982" s="6"/>
      <c r="D1982" s="7"/>
      <c r="E1982" s="6"/>
      <c r="F1982" s="8"/>
    </row>
    <row r="1983" spans="3:6" x14ac:dyDescent="0.25">
      <c r="C1983" s="6"/>
      <c r="D1983" s="7"/>
      <c r="E1983" s="6"/>
      <c r="F1983" s="8"/>
    </row>
    <row r="1984" spans="3:6" x14ac:dyDescent="0.25">
      <c r="C1984" s="6"/>
      <c r="D1984" s="7"/>
      <c r="E1984" s="6"/>
      <c r="F1984" s="8"/>
    </row>
    <row r="1985" spans="3:6" x14ac:dyDescent="0.25">
      <c r="C1985" s="6"/>
      <c r="D1985" s="7"/>
      <c r="E1985" s="6"/>
      <c r="F1985" s="8"/>
    </row>
    <row r="1986" spans="3:6" x14ac:dyDescent="0.25">
      <c r="C1986" s="6"/>
      <c r="D1986" s="7"/>
      <c r="E1986" s="6"/>
      <c r="F1986" s="8"/>
    </row>
    <row r="1987" spans="3:6" x14ac:dyDescent="0.25">
      <c r="C1987" s="6"/>
      <c r="D1987" s="7"/>
      <c r="E1987" s="6"/>
      <c r="F1987" s="8"/>
    </row>
    <row r="1988" spans="3:6" x14ac:dyDescent="0.25">
      <c r="C1988" s="6"/>
      <c r="D1988" s="7"/>
      <c r="E1988" s="6"/>
      <c r="F1988" s="8"/>
    </row>
    <row r="1989" spans="3:6" x14ac:dyDescent="0.25">
      <c r="C1989" s="6"/>
      <c r="D1989" s="7"/>
      <c r="E1989" s="6"/>
      <c r="F1989" s="8"/>
    </row>
    <row r="1990" spans="3:6" x14ac:dyDescent="0.25">
      <c r="C1990" s="6"/>
      <c r="D1990" s="7"/>
      <c r="E1990" s="6"/>
      <c r="F1990" s="8"/>
    </row>
    <row r="1991" spans="3:6" x14ac:dyDescent="0.25">
      <c r="C1991" s="6"/>
      <c r="D1991" s="7"/>
      <c r="E1991" s="6"/>
      <c r="F1991" s="8"/>
    </row>
    <row r="1992" spans="3:6" x14ac:dyDescent="0.25">
      <c r="C1992" s="6"/>
      <c r="D1992" s="7"/>
      <c r="E1992" s="6"/>
      <c r="F1992" s="8"/>
    </row>
    <row r="1993" spans="3:6" x14ac:dyDescent="0.25">
      <c r="C1993" s="6"/>
      <c r="D1993" s="7"/>
      <c r="E1993" s="6"/>
      <c r="F1993" s="8"/>
    </row>
    <row r="1994" spans="3:6" x14ac:dyDescent="0.25">
      <c r="C1994" s="6"/>
      <c r="D1994" s="7"/>
      <c r="E1994" s="6"/>
      <c r="F1994" s="8"/>
    </row>
    <row r="1995" spans="3:6" x14ac:dyDescent="0.25">
      <c r="C1995" s="6"/>
      <c r="D1995" s="7"/>
      <c r="E1995" s="6"/>
      <c r="F1995" s="8"/>
    </row>
    <row r="1996" spans="3:6" x14ac:dyDescent="0.25">
      <c r="C1996" s="6"/>
      <c r="D1996" s="7"/>
      <c r="E1996" s="6"/>
      <c r="F1996" s="8"/>
    </row>
    <row r="1997" spans="3:6" x14ac:dyDescent="0.25">
      <c r="C1997" s="6"/>
      <c r="D1997" s="7"/>
      <c r="E1997" s="6"/>
      <c r="F1997" s="8"/>
    </row>
    <row r="1998" spans="3:6" x14ac:dyDescent="0.25">
      <c r="C1998" s="6"/>
      <c r="D1998" s="7"/>
      <c r="E1998" s="6"/>
      <c r="F1998" s="8"/>
    </row>
    <row r="1999" spans="3:6" x14ac:dyDescent="0.25">
      <c r="C1999" s="6"/>
      <c r="D1999" s="7"/>
      <c r="E1999" s="6"/>
      <c r="F1999" s="8"/>
    </row>
    <row r="2000" spans="3:6" x14ac:dyDescent="0.25">
      <c r="C2000" s="6"/>
      <c r="D2000" s="7"/>
      <c r="E2000" s="6"/>
      <c r="F2000" s="8"/>
    </row>
    <row r="2001" spans="3:6" x14ac:dyDescent="0.25">
      <c r="C2001" s="6"/>
      <c r="D2001" s="7"/>
      <c r="E2001" s="6"/>
      <c r="F2001" s="8"/>
    </row>
    <row r="2002" spans="3:6" x14ac:dyDescent="0.25">
      <c r="C2002" s="6"/>
      <c r="D2002" s="7"/>
      <c r="E2002" s="6"/>
      <c r="F2002" s="8"/>
    </row>
    <row r="2003" spans="3:6" x14ac:dyDescent="0.25">
      <c r="C2003" s="6"/>
      <c r="D2003" s="7"/>
      <c r="E2003" s="6"/>
      <c r="F2003" s="8"/>
    </row>
    <row r="2004" spans="3:6" x14ac:dyDescent="0.25">
      <c r="C2004" s="6"/>
      <c r="D2004" s="7"/>
      <c r="E2004" s="6"/>
      <c r="F2004" s="8"/>
    </row>
    <row r="2005" spans="3:6" x14ac:dyDescent="0.25">
      <c r="C2005" s="6"/>
      <c r="D2005" s="7"/>
      <c r="E2005" s="6"/>
      <c r="F2005" s="8"/>
    </row>
    <row r="2006" spans="3:6" x14ac:dyDescent="0.25">
      <c r="C2006" s="6"/>
      <c r="D2006" s="7"/>
      <c r="E2006" s="6"/>
      <c r="F2006" s="8"/>
    </row>
    <row r="2007" spans="3:6" x14ac:dyDescent="0.25">
      <c r="C2007" s="6"/>
      <c r="D2007" s="7"/>
      <c r="E2007" s="6"/>
      <c r="F2007" s="8"/>
    </row>
    <row r="2008" spans="3:6" x14ac:dyDescent="0.25">
      <c r="C2008" s="6"/>
      <c r="D2008" s="7"/>
      <c r="E2008" s="6"/>
      <c r="F2008" s="8"/>
    </row>
    <row r="2009" spans="3:6" x14ac:dyDescent="0.25">
      <c r="C2009" s="6"/>
      <c r="D2009" s="7"/>
      <c r="E2009" s="6"/>
      <c r="F2009" s="8"/>
    </row>
    <row r="2010" spans="3:6" x14ac:dyDescent="0.25">
      <c r="C2010" s="6"/>
      <c r="D2010" s="7"/>
      <c r="E2010" s="6"/>
      <c r="F2010" s="8"/>
    </row>
    <row r="2011" spans="3:6" x14ac:dyDescent="0.25">
      <c r="C2011" s="6"/>
      <c r="D2011" s="7"/>
      <c r="E2011" s="6"/>
      <c r="F2011" s="8"/>
    </row>
    <row r="2012" spans="3:6" x14ac:dyDescent="0.25">
      <c r="C2012" s="6"/>
      <c r="D2012" s="7"/>
      <c r="E2012" s="6"/>
      <c r="F2012" s="8"/>
    </row>
    <row r="2013" spans="3:6" x14ac:dyDescent="0.25">
      <c r="C2013" s="6"/>
      <c r="D2013" s="7"/>
      <c r="E2013" s="6"/>
      <c r="F2013" s="8"/>
    </row>
    <row r="2014" spans="3:6" x14ac:dyDescent="0.25">
      <c r="C2014" s="6"/>
      <c r="D2014" s="7"/>
      <c r="E2014" s="6"/>
      <c r="F2014" s="8"/>
    </row>
    <row r="2015" spans="3:6" x14ac:dyDescent="0.25">
      <c r="C2015" s="6"/>
      <c r="D2015" s="7"/>
      <c r="E2015" s="6"/>
      <c r="F2015" s="8"/>
    </row>
    <row r="2016" spans="3:6" x14ac:dyDescent="0.25">
      <c r="C2016" s="6"/>
      <c r="D2016" s="7"/>
      <c r="E2016" s="6"/>
      <c r="F2016" s="8"/>
    </row>
    <row r="2017" spans="3:6" x14ac:dyDescent="0.25">
      <c r="C2017" s="6"/>
      <c r="D2017" s="7"/>
      <c r="E2017" s="6"/>
      <c r="F2017" s="8"/>
    </row>
    <row r="2018" spans="3:6" x14ac:dyDescent="0.25">
      <c r="C2018" s="6"/>
      <c r="D2018" s="7"/>
      <c r="E2018" s="6"/>
      <c r="F2018" s="8"/>
    </row>
    <row r="2019" spans="3:6" x14ac:dyDescent="0.25">
      <c r="C2019" s="6"/>
      <c r="D2019" s="7"/>
      <c r="E2019" s="6"/>
      <c r="F2019" s="8"/>
    </row>
    <row r="2020" spans="3:6" x14ac:dyDescent="0.25">
      <c r="C2020" s="6"/>
      <c r="D2020" s="7"/>
      <c r="E2020" s="6"/>
      <c r="F2020" s="8"/>
    </row>
    <row r="2021" spans="3:6" x14ac:dyDescent="0.25">
      <c r="C2021" s="6"/>
      <c r="D2021" s="7"/>
      <c r="E2021" s="6"/>
      <c r="F2021" s="8"/>
    </row>
    <row r="2022" spans="3:6" x14ac:dyDescent="0.25">
      <c r="C2022" s="6"/>
      <c r="D2022" s="7"/>
      <c r="E2022" s="6"/>
      <c r="F2022" s="8"/>
    </row>
    <row r="2023" spans="3:6" x14ac:dyDescent="0.25">
      <c r="C2023" s="6"/>
      <c r="D2023" s="7"/>
      <c r="E2023" s="6"/>
      <c r="F2023" s="8"/>
    </row>
    <row r="2024" spans="3:6" x14ac:dyDescent="0.25">
      <c r="C2024" s="6"/>
      <c r="D2024" s="7"/>
      <c r="E2024" s="6"/>
      <c r="F2024" s="8"/>
    </row>
    <row r="2025" spans="3:6" x14ac:dyDescent="0.25">
      <c r="C2025" s="6"/>
      <c r="D2025" s="7"/>
      <c r="E2025" s="6"/>
      <c r="F2025" s="8"/>
    </row>
    <row r="2026" spans="3:6" x14ac:dyDescent="0.25">
      <c r="C2026" s="6"/>
      <c r="D2026" s="7"/>
      <c r="E2026" s="6"/>
      <c r="F2026" s="8"/>
    </row>
    <row r="2027" spans="3:6" x14ac:dyDescent="0.25">
      <c r="C2027" s="6"/>
      <c r="D2027" s="7"/>
      <c r="E2027" s="6"/>
      <c r="F2027" s="8"/>
    </row>
    <row r="2028" spans="3:6" x14ac:dyDescent="0.25">
      <c r="C2028" s="6"/>
      <c r="D2028" s="7"/>
      <c r="E2028" s="6"/>
      <c r="F2028" s="8"/>
    </row>
    <row r="2029" spans="3:6" x14ac:dyDescent="0.25">
      <c r="C2029" s="6"/>
      <c r="D2029" s="7"/>
      <c r="E2029" s="6"/>
      <c r="F2029" s="8"/>
    </row>
    <row r="2030" spans="3:6" x14ac:dyDescent="0.25">
      <c r="C2030" s="6"/>
      <c r="D2030" s="7"/>
      <c r="E2030" s="6"/>
      <c r="F2030" s="8"/>
    </row>
    <row r="2031" spans="3:6" x14ac:dyDescent="0.25">
      <c r="C2031" s="6"/>
      <c r="D2031" s="7"/>
      <c r="E2031" s="6"/>
      <c r="F2031" s="8"/>
    </row>
    <row r="2032" spans="3:6" x14ac:dyDescent="0.25">
      <c r="C2032" s="6"/>
      <c r="D2032" s="7"/>
      <c r="E2032" s="6"/>
      <c r="F2032" s="8"/>
    </row>
    <row r="2033" spans="3:6" x14ac:dyDescent="0.25">
      <c r="C2033" s="6"/>
      <c r="D2033" s="7"/>
      <c r="E2033" s="6"/>
      <c r="F2033" s="8"/>
    </row>
    <row r="2034" spans="3:6" x14ac:dyDescent="0.25">
      <c r="C2034" s="6"/>
      <c r="D2034" s="7"/>
      <c r="E2034" s="6"/>
      <c r="F2034" s="8"/>
    </row>
    <row r="2035" spans="3:6" x14ac:dyDescent="0.25">
      <c r="C2035" s="6"/>
      <c r="D2035" s="7"/>
      <c r="E2035" s="6"/>
      <c r="F2035" s="8"/>
    </row>
    <row r="2036" spans="3:6" x14ac:dyDescent="0.25">
      <c r="C2036" s="6"/>
      <c r="D2036" s="7"/>
      <c r="E2036" s="6"/>
      <c r="F2036" s="8"/>
    </row>
    <row r="2037" spans="3:6" x14ac:dyDescent="0.25">
      <c r="C2037" s="6"/>
      <c r="D2037" s="7"/>
      <c r="E2037" s="6"/>
      <c r="F2037" s="8"/>
    </row>
    <row r="2038" spans="3:6" x14ac:dyDescent="0.25">
      <c r="C2038" s="6"/>
      <c r="D2038" s="7"/>
      <c r="E2038" s="6"/>
      <c r="F2038" s="8"/>
    </row>
    <row r="2039" spans="3:6" x14ac:dyDescent="0.25">
      <c r="C2039" s="6"/>
      <c r="D2039" s="7"/>
      <c r="E2039" s="6"/>
      <c r="F2039" s="8"/>
    </row>
    <row r="2040" spans="3:6" x14ac:dyDescent="0.25">
      <c r="C2040" s="6"/>
      <c r="D2040" s="7"/>
      <c r="E2040" s="6"/>
      <c r="F2040" s="8"/>
    </row>
    <row r="2041" spans="3:6" x14ac:dyDescent="0.25">
      <c r="C2041" s="6"/>
      <c r="D2041" s="7"/>
      <c r="E2041" s="6"/>
      <c r="F2041" s="8"/>
    </row>
    <row r="2042" spans="3:6" x14ac:dyDescent="0.25">
      <c r="C2042" s="6"/>
      <c r="D2042" s="7"/>
      <c r="E2042" s="6"/>
      <c r="F2042" s="8"/>
    </row>
    <row r="2043" spans="3:6" x14ac:dyDescent="0.25">
      <c r="C2043" s="6"/>
      <c r="D2043" s="7"/>
      <c r="E2043" s="6"/>
      <c r="F2043" s="8"/>
    </row>
    <row r="2044" spans="3:6" x14ac:dyDescent="0.25">
      <c r="C2044" s="6"/>
      <c r="D2044" s="7"/>
      <c r="E2044" s="6"/>
      <c r="F2044" s="8"/>
    </row>
    <row r="2045" spans="3:6" x14ac:dyDescent="0.25">
      <c r="C2045" s="6"/>
      <c r="D2045" s="7"/>
      <c r="E2045" s="6"/>
      <c r="F2045" s="8"/>
    </row>
    <row r="2046" spans="3:6" x14ac:dyDescent="0.25">
      <c r="C2046" s="6"/>
      <c r="D2046" s="7"/>
      <c r="E2046" s="6"/>
      <c r="F2046" s="8"/>
    </row>
    <row r="2047" spans="3:6" x14ac:dyDescent="0.25">
      <c r="C2047" s="6"/>
      <c r="D2047" s="7"/>
      <c r="E2047" s="6"/>
      <c r="F2047" s="8"/>
    </row>
    <row r="2048" spans="3:6" x14ac:dyDescent="0.25">
      <c r="C2048" s="6"/>
      <c r="D2048" s="7"/>
      <c r="E2048" s="6"/>
      <c r="F2048" s="8"/>
    </row>
    <row r="2049" spans="3:6" x14ac:dyDescent="0.25">
      <c r="C2049" s="6"/>
      <c r="D2049" s="7"/>
      <c r="E2049" s="6"/>
      <c r="F2049" s="8"/>
    </row>
    <row r="2050" spans="3:6" x14ac:dyDescent="0.25">
      <c r="C2050" s="6"/>
      <c r="D2050" s="7"/>
      <c r="E2050" s="6"/>
      <c r="F2050" s="8"/>
    </row>
    <row r="2051" spans="3:6" x14ac:dyDescent="0.25">
      <c r="C2051" s="6"/>
      <c r="D2051" s="7"/>
      <c r="E2051" s="6"/>
      <c r="F2051" s="8"/>
    </row>
    <row r="2052" spans="3:6" x14ac:dyDescent="0.25">
      <c r="C2052" s="6"/>
      <c r="D2052" s="7"/>
      <c r="E2052" s="6"/>
      <c r="F2052" s="8"/>
    </row>
    <row r="2053" spans="3:6" x14ac:dyDescent="0.25">
      <c r="C2053" s="6"/>
      <c r="D2053" s="7"/>
      <c r="E2053" s="6"/>
      <c r="F2053" s="8"/>
    </row>
    <row r="2054" spans="3:6" x14ac:dyDescent="0.25">
      <c r="C2054" s="6"/>
      <c r="D2054" s="7"/>
      <c r="E2054" s="6"/>
      <c r="F2054" s="8"/>
    </row>
    <row r="2055" spans="3:6" x14ac:dyDescent="0.25">
      <c r="C2055" s="6"/>
      <c r="D2055" s="7"/>
      <c r="E2055" s="6"/>
      <c r="F2055" s="8"/>
    </row>
    <row r="2056" spans="3:6" x14ac:dyDescent="0.25">
      <c r="C2056" s="6"/>
      <c r="D2056" s="7"/>
      <c r="E2056" s="6"/>
      <c r="F2056" s="8"/>
    </row>
    <row r="2057" spans="3:6" x14ac:dyDescent="0.25">
      <c r="C2057" s="6"/>
      <c r="D2057" s="7"/>
      <c r="E2057" s="6"/>
      <c r="F2057" s="8"/>
    </row>
    <row r="2058" spans="3:6" x14ac:dyDescent="0.25">
      <c r="C2058" s="6"/>
      <c r="D2058" s="7"/>
      <c r="E2058" s="6"/>
      <c r="F2058" s="8"/>
    </row>
    <row r="2059" spans="3:6" x14ac:dyDescent="0.25">
      <c r="C2059" s="6"/>
      <c r="D2059" s="7"/>
      <c r="E2059" s="6"/>
      <c r="F2059" s="8"/>
    </row>
    <row r="2060" spans="3:6" x14ac:dyDescent="0.25">
      <c r="C2060" s="6"/>
      <c r="D2060" s="7"/>
      <c r="E2060" s="6"/>
      <c r="F2060" s="8"/>
    </row>
    <row r="2061" spans="3:6" x14ac:dyDescent="0.25">
      <c r="C2061" s="6"/>
      <c r="D2061" s="7"/>
      <c r="E2061" s="6"/>
      <c r="F2061" s="8"/>
    </row>
    <row r="2062" spans="3:6" x14ac:dyDescent="0.25">
      <c r="C2062" s="6"/>
      <c r="D2062" s="7"/>
      <c r="E2062" s="6"/>
      <c r="F2062" s="8"/>
    </row>
    <row r="2063" spans="3:6" x14ac:dyDescent="0.25">
      <c r="C2063" s="6"/>
      <c r="D2063" s="7"/>
      <c r="E2063" s="6"/>
      <c r="F2063" s="8"/>
    </row>
    <row r="2064" spans="3:6" x14ac:dyDescent="0.25">
      <c r="C2064" s="6"/>
      <c r="D2064" s="7"/>
      <c r="E2064" s="6"/>
      <c r="F2064" s="8"/>
    </row>
    <row r="2065" spans="3:6" x14ac:dyDescent="0.25">
      <c r="C2065" s="6"/>
      <c r="D2065" s="7"/>
      <c r="E2065" s="6"/>
      <c r="F2065" s="8"/>
    </row>
    <row r="2066" spans="3:6" x14ac:dyDescent="0.25">
      <c r="C2066" s="6"/>
      <c r="D2066" s="7"/>
      <c r="E2066" s="6"/>
      <c r="F2066" s="8"/>
    </row>
    <row r="2067" spans="3:6" x14ac:dyDescent="0.25">
      <c r="C2067" s="6"/>
      <c r="D2067" s="7"/>
      <c r="E2067" s="6"/>
      <c r="F2067" s="8"/>
    </row>
    <row r="2068" spans="3:6" x14ac:dyDescent="0.25">
      <c r="C2068" s="6"/>
      <c r="D2068" s="7"/>
      <c r="E2068" s="6"/>
      <c r="F2068" s="8"/>
    </row>
    <row r="2069" spans="3:6" x14ac:dyDescent="0.25">
      <c r="C2069" s="6"/>
      <c r="D2069" s="7"/>
      <c r="E2069" s="6"/>
      <c r="F2069" s="8"/>
    </row>
    <row r="2070" spans="3:6" x14ac:dyDescent="0.25">
      <c r="C2070" s="6"/>
      <c r="D2070" s="7"/>
      <c r="E2070" s="6"/>
      <c r="F2070" s="8"/>
    </row>
    <row r="2071" spans="3:6" x14ac:dyDescent="0.25">
      <c r="C2071" s="6"/>
      <c r="D2071" s="7"/>
      <c r="E2071" s="6"/>
      <c r="F2071" s="8"/>
    </row>
    <row r="2072" spans="3:6" x14ac:dyDescent="0.25">
      <c r="C2072" s="6"/>
      <c r="D2072" s="7"/>
      <c r="E2072" s="6"/>
      <c r="F2072" s="8"/>
    </row>
    <row r="2073" spans="3:6" x14ac:dyDescent="0.25">
      <c r="C2073" s="6"/>
      <c r="D2073" s="7"/>
      <c r="E2073" s="6"/>
      <c r="F2073" s="8"/>
    </row>
    <row r="2074" spans="3:6" x14ac:dyDescent="0.25">
      <c r="C2074" s="6"/>
      <c r="D2074" s="7"/>
      <c r="E2074" s="6"/>
      <c r="F2074" s="8"/>
    </row>
    <row r="2075" spans="3:6" x14ac:dyDescent="0.25">
      <c r="C2075" s="6"/>
      <c r="D2075" s="7"/>
      <c r="E2075" s="6"/>
      <c r="F2075" s="8"/>
    </row>
    <row r="2076" spans="3:6" x14ac:dyDescent="0.25">
      <c r="C2076" s="6"/>
      <c r="D2076" s="7"/>
      <c r="E2076" s="6"/>
      <c r="F2076" s="8"/>
    </row>
    <row r="2077" spans="3:6" x14ac:dyDescent="0.25">
      <c r="C2077" s="6"/>
      <c r="D2077" s="7"/>
      <c r="E2077" s="6"/>
      <c r="F2077" s="8"/>
    </row>
    <row r="2078" spans="3:6" x14ac:dyDescent="0.25">
      <c r="C2078" s="6"/>
      <c r="D2078" s="7"/>
      <c r="E2078" s="6"/>
      <c r="F2078" s="8"/>
    </row>
    <row r="2079" spans="3:6" x14ac:dyDescent="0.25">
      <c r="C2079" s="6"/>
      <c r="D2079" s="7"/>
      <c r="E2079" s="6"/>
      <c r="F2079" s="8"/>
    </row>
    <row r="2080" spans="3:6" x14ac:dyDescent="0.25">
      <c r="C2080" s="6"/>
      <c r="D2080" s="7"/>
      <c r="E2080" s="6"/>
      <c r="F2080" s="8"/>
    </row>
    <row r="2081" spans="3:6" x14ac:dyDescent="0.25">
      <c r="C2081" s="6"/>
      <c r="D2081" s="7"/>
      <c r="E2081" s="6"/>
      <c r="F2081" s="8"/>
    </row>
    <row r="2082" spans="3:6" x14ac:dyDescent="0.25">
      <c r="C2082" s="6"/>
      <c r="D2082" s="7"/>
      <c r="E2082" s="6"/>
      <c r="F2082" s="8"/>
    </row>
    <row r="2083" spans="3:6" x14ac:dyDescent="0.25">
      <c r="C2083" s="6"/>
      <c r="D2083" s="7"/>
      <c r="E2083" s="6"/>
      <c r="F2083" s="8"/>
    </row>
    <row r="2084" spans="3:6" x14ac:dyDescent="0.25">
      <c r="C2084" s="6"/>
      <c r="D2084" s="7"/>
      <c r="E2084" s="6"/>
      <c r="F2084" s="8"/>
    </row>
    <row r="2085" spans="3:6" x14ac:dyDescent="0.25">
      <c r="C2085" s="6"/>
      <c r="D2085" s="7"/>
      <c r="E2085" s="6"/>
      <c r="F2085" s="8"/>
    </row>
    <row r="2086" spans="3:6" x14ac:dyDescent="0.25">
      <c r="C2086" s="6"/>
      <c r="D2086" s="7"/>
      <c r="E2086" s="6"/>
      <c r="F2086" s="8"/>
    </row>
    <row r="2087" spans="3:6" x14ac:dyDescent="0.25">
      <c r="C2087" s="6"/>
      <c r="D2087" s="7"/>
      <c r="E2087" s="6"/>
      <c r="F2087" s="8"/>
    </row>
    <row r="2088" spans="3:6" x14ac:dyDescent="0.25">
      <c r="C2088" s="6"/>
      <c r="D2088" s="7"/>
      <c r="E2088" s="6"/>
      <c r="F2088" s="8"/>
    </row>
    <row r="2089" spans="3:6" x14ac:dyDescent="0.25">
      <c r="C2089" s="6"/>
      <c r="D2089" s="7"/>
      <c r="E2089" s="6"/>
      <c r="F2089" s="8"/>
    </row>
    <row r="2090" spans="3:6" x14ac:dyDescent="0.25">
      <c r="C2090" s="6"/>
      <c r="D2090" s="7"/>
      <c r="E2090" s="6"/>
      <c r="F2090" s="8"/>
    </row>
    <row r="2091" spans="3:6" x14ac:dyDescent="0.25">
      <c r="C2091" s="6"/>
      <c r="D2091" s="7"/>
      <c r="E2091" s="6"/>
      <c r="F2091" s="8"/>
    </row>
    <row r="2092" spans="3:6" x14ac:dyDescent="0.25">
      <c r="C2092" s="6"/>
      <c r="D2092" s="7"/>
      <c r="E2092" s="6"/>
      <c r="F2092" s="8"/>
    </row>
    <row r="2093" spans="3:6" x14ac:dyDescent="0.25">
      <c r="C2093" s="6"/>
      <c r="D2093" s="7"/>
      <c r="E2093" s="6"/>
      <c r="F2093" s="8"/>
    </row>
    <row r="2094" spans="3:6" x14ac:dyDescent="0.25">
      <c r="C2094" s="6"/>
      <c r="D2094" s="7"/>
      <c r="E2094" s="6"/>
      <c r="F2094" s="8"/>
    </row>
    <row r="2095" spans="3:6" x14ac:dyDescent="0.25">
      <c r="C2095" s="6"/>
      <c r="D2095" s="7"/>
      <c r="E2095" s="6"/>
      <c r="F2095" s="8"/>
    </row>
    <row r="2096" spans="3:6" x14ac:dyDescent="0.25">
      <c r="C2096" s="6"/>
      <c r="D2096" s="7"/>
      <c r="E2096" s="6"/>
      <c r="F2096" s="8"/>
    </row>
    <row r="2097" spans="3:6" x14ac:dyDescent="0.25">
      <c r="C2097" s="6"/>
      <c r="D2097" s="7"/>
      <c r="E2097" s="6"/>
      <c r="F2097" s="8"/>
    </row>
    <row r="2098" spans="3:6" x14ac:dyDescent="0.25">
      <c r="C2098" s="6"/>
      <c r="D2098" s="7"/>
      <c r="E2098" s="6"/>
      <c r="F2098" s="8"/>
    </row>
    <row r="2099" spans="3:6" x14ac:dyDescent="0.25">
      <c r="C2099" s="6"/>
      <c r="D2099" s="7"/>
      <c r="E2099" s="6"/>
      <c r="F2099" s="8"/>
    </row>
    <row r="2100" spans="3:6" x14ac:dyDescent="0.25">
      <c r="C2100" s="6"/>
      <c r="D2100" s="7"/>
      <c r="E2100" s="6"/>
      <c r="F2100" s="8"/>
    </row>
    <row r="2101" spans="3:6" x14ac:dyDescent="0.25">
      <c r="C2101" s="6"/>
      <c r="D2101" s="7"/>
      <c r="E2101" s="6"/>
      <c r="F2101" s="8"/>
    </row>
    <row r="2102" spans="3:6" x14ac:dyDescent="0.25">
      <c r="C2102" s="6"/>
      <c r="D2102" s="7"/>
      <c r="E2102" s="6"/>
      <c r="F2102" s="8"/>
    </row>
    <row r="2103" spans="3:6" x14ac:dyDescent="0.25">
      <c r="C2103" s="6"/>
      <c r="D2103" s="7"/>
      <c r="E2103" s="6"/>
      <c r="F2103" s="8"/>
    </row>
    <row r="2104" spans="3:6" x14ac:dyDescent="0.25">
      <c r="C2104" s="6"/>
      <c r="D2104" s="7"/>
      <c r="E2104" s="6"/>
      <c r="F2104" s="8"/>
    </row>
    <row r="2105" spans="3:6" x14ac:dyDescent="0.25">
      <c r="C2105" s="6"/>
      <c r="D2105" s="7"/>
      <c r="E2105" s="6"/>
      <c r="F2105" s="8"/>
    </row>
    <row r="2106" spans="3:6" x14ac:dyDescent="0.25">
      <c r="C2106" s="6"/>
      <c r="D2106" s="7"/>
      <c r="E2106" s="6"/>
      <c r="F2106" s="8"/>
    </row>
    <row r="2107" spans="3:6" x14ac:dyDescent="0.25">
      <c r="C2107" s="6"/>
      <c r="D2107" s="7"/>
      <c r="E2107" s="6"/>
      <c r="F2107" s="8"/>
    </row>
    <row r="2108" spans="3:6" x14ac:dyDescent="0.25">
      <c r="C2108" s="6"/>
      <c r="D2108" s="7"/>
      <c r="E2108" s="6"/>
      <c r="F2108" s="8"/>
    </row>
    <row r="2109" spans="3:6" x14ac:dyDescent="0.25">
      <c r="C2109" s="6"/>
      <c r="D2109" s="7"/>
      <c r="E2109" s="6"/>
      <c r="F2109" s="8"/>
    </row>
    <row r="2110" spans="3:6" x14ac:dyDescent="0.25">
      <c r="C2110" s="6"/>
      <c r="D2110" s="7"/>
      <c r="E2110" s="6"/>
      <c r="F2110" s="8"/>
    </row>
    <row r="2111" spans="3:6" x14ac:dyDescent="0.25">
      <c r="C2111" s="6"/>
      <c r="D2111" s="7"/>
      <c r="E2111" s="6"/>
      <c r="F2111" s="8"/>
    </row>
    <row r="2112" spans="3:6" x14ac:dyDescent="0.25">
      <c r="C2112" s="6"/>
      <c r="D2112" s="7"/>
      <c r="E2112" s="6"/>
      <c r="F2112" s="8"/>
    </row>
    <row r="2113" spans="3:6" x14ac:dyDescent="0.25">
      <c r="C2113" s="6"/>
      <c r="D2113" s="7"/>
      <c r="E2113" s="6"/>
      <c r="F2113" s="8"/>
    </row>
    <row r="2114" spans="3:6" x14ac:dyDescent="0.25">
      <c r="C2114" s="6"/>
      <c r="D2114" s="7"/>
      <c r="E2114" s="6"/>
      <c r="F2114" s="8"/>
    </row>
    <row r="2115" spans="3:6" x14ac:dyDescent="0.25">
      <c r="C2115" s="6"/>
      <c r="D2115" s="7"/>
      <c r="E2115" s="6"/>
      <c r="F2115" s="8"/>
    </row>
    <row r="2116" spans="3:6" x14ac:dyDescent="0.25">
      <c r="C2116" s="6"/>
      <c r="D2116" s="7"/>
      <c r="E2116" s="6"/>
      <c r="F2116" s="8"/>
    </row>
    <row r="2117" spans="3:6" x14ac:dyDescent="0.25">
      <c r="C2117" s="6"/>
      <c r="D2117" s="7"/>
      <c r="E2117" s="6"/>
      <c r="F2117" s="8"/>
    </row>
    <row r="2118" spans="3:6" x14ac:dyDescent="0.25">
      <c r="C2118" s="6"/>
      <c r="D2118" s="7"/>
      <c r="E2118" s="6"/>
      <c r="F2118" s="8"/>
    </row>
    <row r="2119" spans="3:6" x14ac:dyDescent="0.25">
      <c r="C2119" s="6"/>
      <c r="D2119" s="7"/>
      <c r="E2119" s="6"/>
      <c r="F2119" s="8"/>
    </row>
    <row r="2120" spans="3:6" x14ac:dyDescent="0.25">
      <c r="C2120" s="6"/>
      <c r="D2120" s="7"/>
      <c r="E2120" s="6"/>
      <c r="F2120" s="8"/>
    </row>
    <row r="2121" spans="3:6" x14ac:dyDescent="0.25">
      <c r="C2121" s="6"/>
      <c r="D2121" s="7"/>
      <c r="E2121" s="6"/>
      <c r="F2121" s="8"/>
    </row>
    <row r="2122" spans="3:6" x14ac:dyDescent="0.25">
      <c r="C2122" s="6"/>
      <c r="D2122" s="7"/>
      <c r="E2122" s="6"/>
      <c r="F2122" s="8"/>
    </row>
    <row r="2123" spans="3:6" x14ac:dyDescent="0.25">
      <c r="C2123" s="6"/>
      <c r="D2123" s="7"/>
      <c r="E2123" s="6"/>
      <c r="F2123" s="8"/>
    </row>
    <row r="2124" spans="3:6" x14ac:dyDescent="0.25">
      <c r="C2124" s="6"/>
      <c r="D2124" s="7"/>
      <c r="E2124" s="6"/>
      <c r="F2124" s="8"/>
    </row>
    <row r="2125" spans="3:6" x14ac:dyDescent="0.25">
      <c r="C2125" s="6"/>
      <c r="D2125" s="7"/>
      <c r="E2125" s="6"/>
      <c r="F2125" s="8"/>
    </row>
    <row r="2126" spans="3:6" x14ac:dyDescent="0.25">
      <c r="C2126" s="6"/>
      <c r="D2126" s="7"/>
      <c r="E2126" s="6"/>
      <c r="F2126" s="8"/>
    </row>
    <row r="2127" spans="3:6" x14ac:dyDescent="0.25">
      <c r="C2127" s="6"/>
      <c r="D2127" s="7"/>
      <c r="E2127" s="6"/>
      <c r="F2127" s="8"/>
    </row>
    <row r="2128" spans="3:6" x14ac:dyDescent="0.25">
      <c r="C2128" s="6"/>
      <c r="D2128" s="7"/>
      <c r="E2128" s="6"/>
      <c r="F2128" s="8"/>
    </row>
    <row r="2129" spans="3:6" x14ac:dyDescent="0.25">
      <c r="C2129" s="6"/>
      <c r="D2129" s="7"/>
      <c r="E2129" s="6"/>
      <c r="F2129" s="8"/>
    </row>
    <row r="2130" spans="3:6" x14ac:dyDescent="0.25">
      <c r="C2130" s="6"/>
      <c r="D2130" s="7"/>
      <c r="E2130" s="6"/>
      <c r="F2130" s="8"/>
    </row>
    <row r="2131" spans="3:6" x14ac:dyDescent="0.25">
      <c r="C2131" s="6"/>
      <c r="D2131" s="7"/>
      <c r="E2131" s="6"/>
      <c r="F2131" s="8"/>
    </row>
    <row r="2132" spans="3:6" x14ac:dyDescent="0.25">
      <c r="C2132" s="6"/>
      <c r="D2132" s="7"/>
      <c r="E2132" s="6"/>
      <c r="F2132" s="8"/>
    </row>
    <row r="2133" spans="3:6" x14ac:dyDescent="0.25">
      <c r="C2133" s="6"/>
      <c r="D2133" s="7"/>
      <c r="E2133" s="6"/>
      <c r="F2133" s="8"/>
    </row>
    <row r="2134" spans="3:6" x14ac:dyDescent="0.25">
      <c r="C2134" s="6"/>
      <c r="D2134" s="7"/>
      <c r="E2134" s="6"/>
      <c r="F2134" s="8"/>
    </row>
    <row r="2135" spans="3:6" x14ac:dyDescent="0.25">
      <c r="C2135" s="6"/>
      <c r="D2135" s="7"/>
      <c r="E2135" s="6"/>
      <c r="F2135" s="8"/>
    </row>
    <row r="2136" spans="3:6" x14ac:dyDescent="0.25">
      <c r="C2136" s="6"/>
      <c r="D2136" s="7"/>
      <c r="E2136" s="6"/>
      <c r="F2136" s="8"/>
    </row>
    <row r="2137" spans="3:6" x14ac:dyDescent="0.25">
      <c r="C2137" s="6"/>
      <c r="D2137" s="7"/>
      <c r="E2137" s="6"/>
      <c r="F2137" s="8"/>
    </row>
    <row r="2138" spans="3:6" x14ac:dyDescent="0.25">
      <c r="C2138" s="6"/>
      <c r="D2138" s="7"/>
      <c r="E2138" s="6"/>
      <c r="F2138" s="8"/>
    </row>
    <row r="2139" spans="3:6" x14ac:dyDescent="0.25">
      <c r="C2139" s="6"/>
      <c r="D2139" s="7"/>
      <c r="E2139" s="6"/>
      <c r="F2139" s="8"/>
    </row>
    <row r="2140" spans="3:6" x14ac:dyDescent="0.25">
      <c r="C2140" s="6"/>
      <c r="D2140" s="7"/>
      <c r="E2140" s="6"/>
      <c r="F2140" s="8"/>
    </row>
    <row r="2141" spans="3:6" x14ac:dyDescent="0.25">
      <c r="C2141" s="6"/>
      <c r="D2141" s="7"/>
      <c r="E2141" s="6"/>
      <c r="F2141" s="8"/>
    </row>
    <row r="2142" spans="3:6" x14ac:dyDescent="0.25">
      <c r="C2142" s="6"/>
      <c r="D2142" s="7"/>
      <c r="E2142" s="6"/>
      <c r="F2142" s="8"/>
    </row>
    <row r="2143" spans="3:6" x14ac:dyDescent="0.25">
      <c r="C2143" s="6"/>
      <c r="D2143" s="7"/>
      <c r="E2143" s="6"/>
      <c r="F2143" s="8"/>
    </row>
    <row r="2144" spans="3:6" x14ac:dyDescent="0.25">
      <c r="C2144" s="6"/>
      <c r="D2144" s="7"/>
      <c r="E2144" s="6"/>
      <c r="F2144" s="8"/>
    </row>
    <row r="2145" spans="3:6" x14ac:dyDescent="0.25">
      <c r="C2145" s="6"/>
      <c r="D2145" s="7"/>
      <c r="E2145" s="6"/>
      <c r="F2145" s="8"/>
    </row>
    <row r="2146" spans="3:6" x14ac:dyDescent="0.25">
      <c r="C2146" s="6"/>
      <c r="D2146" s="7"/>
      <c r="E2146" s="6"/>
      <c r="F2146" s="8"/>
    </row>
    <row r="2147" spans="3:6" x14ac:dyDescent="0.25">
      <c r="C2147" s="6"/>
      <c r="D2147" s="7"/>
      <c r="E2147" s="6"/>
      <c r="F2147" s="8"/>
    </row>
    <row r="2148" spans="3:6" x14ac:dyDescent="0.25">
      <c r="C2148" s="6"/>
      <c r="D2148" s="7"/>
      <c r="E2148" s="6"/>
      <c r="F2148" s="8"/>
    </row>
    <row r="2149" spans="3:6" x14ac:dyDescent="0.25">
      <c r="C2149" s="6"/>
      <c r="D2149" s="7"/>
      <c r="E2149" s="6"/>
      <c r="F2149" s="8"/>
    </row>
    <row r="2150" spans="3:6" x14ac:dyDescent="0.25">
      <c r="C2150" s="6"/>
      <c r="D2150" s="7"/>
      <c r="E2150" s="6"/>
      <c r="F2150" s="8"/>
    </row>
    <row r="2151" spans="3:6" x14ac:dyDescent="0.25">
      <c r="C2151" s="6"/>
      <c r="D2151" s="7"/>
      <c r="E2151" s="6"/>
      <c r="F2151" s="8"/>
    </row>
    <row r="2152" spans="3:6" x14ac:dyDescent="0.25">
      <c r="C2152" s="6"/>
      <c r="D2152" s="7"/>
      <c r="E2152" s="6"/>
      <c r="F2152" s="8"/>
    </row>
    <row r="2153" spans="3:6" x14ac:dyDescent="0.25">
      <c r="C2153" s="6"/>
      <c r="D2153" s="7"/>
      <c r="E2153" s="6"/>
      <c r="F2153" s="8"/>
    </row>
    <row r="2154" spans="3:6" x14ac:dyDescent="0.25">
      <c r="C2154" s="6"/>
      <c r="D2154" s="7"/>
      <c r="E2154" s="6"/>
      <c r="F2154" s="8"/>
    </row>
    <row r="2155" spans="3:6" x14ac:dyDescent="0.25">
      <c r="C2155" s="6"/>
      <c r="D2155" s="7"/>
      <c r="E2155" s="6"/>
      <c r="F2155" s="8"/>
    </row>
    <row r="2156" spans="3:6" x14ac:dyDescent="0.25">
      <c r="C2156" s="6"/>
      <c r="D2156" s="7"/>
      <c r="E2156" s="6"/>
      <c r="F2156" s="8"/>
    </row>
    <row r="2157" spans="3:6" x14ac:dyDescent="0.25">
      <c r="C2157" s="6"/>
      <c r="D2157" s="7"/>
      <c r="E2157" s="6"/>
      <c r="F2157" s="8"/>
    </row>
    <row r="2158" spans="3:6" x14ac:dyDescent="0.25">
      <c r="C2158" s="6"/>
      <c r="D2158" s="7"/>
      <c r="E2158" s="6"/>
      <c r="F2158" s="8"/>
    </row>
    <row r="2159" spans="3:6" x14ac:dyDescent="0.25">
      <c r="C2159" s="6"/>
      <c r="D2159" s="7"/>
      <c r="E2159" s="6"/>
      <c r="F2159" s="8"/>
    </row>
    <row r="2160" spans="3:6" x14ac:dyDescent="0.25">
      <c r="C2160" s="6"/>
      <c r="D2160" s="7"/>
      <c r="E2160" s="6"/>
      <c r="F2160" s="8"/>
    </row>
    <row r="2161" spans="3:6" x14ac:dyDescent="0.25">
      <c r="C2161" s="6"/>
      <c r="D2161" s="7"/>
      <c r="E2161" s="6"/>
      <c r="F2161" s="8"/>
    </row>
    <row r="2162" spans="3:6" x14ac:dyDescent="0.25">
      <c r="C2162" s="6"/>
      <c r="D2162" s="7"/>
      <c r="E2162" s="6"/>
      <c r="F2162" s="8"/>
    </row>
    <row r="2163" spans="3:6" x14ac:dyDescent="0.25">
      <c r="C2163" s="6"/>
      <c r="D2163" s="7"/>
      <c r="E2163" s="6"/>
      <c r="F2163" s="8"/>
    </row>
    <row r="2164" spans="3:6" x14ac:dyDescent="0.25">
      <c r="C2164" s="6"/>
      <c r="D2164" s="7"/>
      <c r="E2164" s="6"/>
      <c r="F2164" s="8"/>
    </row>
    <row r="2165" spans="3:6" x14ac:dyDescent="0.25">
      <c r="C2165" s="6"/>
      <c r="D2165" s="7"/>
      <c r="E2165" s="6"/>
      <c r="F2165" s="8"/>
    </row>
    <row r="2166" spans="3:6" x14ac:dyDescent="0.25">
      <c r="C2166" s="6"/>
      <c r="D2166" s="7"/>
      <c r="E2166" s="6"/>
      <c r="F2166" s="8"/>
    </row>
    <row r="2167" spans="3:6" x14ac:dyDescent="0.25">
      <c r="C2167" s="6"/>
      <c r="D2167" s="7"/>
      <c r="E2167" s="6"/>
      <c r="F2167" s="8"/>
    </row>
    <row r="2168" spans="3:6" x14ac:dyDescent="0.25">
      <c r="C2168" s="6"/>
      <c r="D2168" s="7"/>
      <c r="E2168" s="6"/>
      <c r="F2168" s="8"/>
    </row>
    <row r="2169" spans="3:6" x14ac:dyDescent="0.25">
      <c r="C2169" s="6"/>
      <c r="D2169" s="7"/>
      <c r="E2169" s="6"/>
      <c r="F2169" s="8"/>
    </row>
    <row r="2170" spans="3:6" x14ac:dyDescent="0.25">
      <c r="C2170" s="6"/>
      <c r="D2170" s="7"/>
      <c r="E2170" s="6"/>
      <c r="F2170" s="8"/>
    </row>
    <row r="2171" spans="3:6" x14ac:dyDescent="0.25">
      <c r="C2171" s="6"/>
      <c r="D2171" s="7"/>
      <c r="E2171" s="6"/>
      <c r="F2171" s="8"/>
    </row>
    <row r="2172" spans="3:6" x14ac:dyDescent="0.25">
      <c r="C2172" s="6"/>
      <c r="D2172" s="7"/>
      <c r="E2172" s="6"/>
      <c r="F2172" s="8"/>
    </row>
    <row r="2173" spans="3:6" x14ac:dyDescent="0.25">
      <c r="C2173" s="6"/>
      <c r="D2173" s="7"/>
      <c r="E2173" s="6"/>
      <c r="F2173" s="8"/>
    </row>
    <row r="2174" spans="3:6" x14ac:dyDescent="0.25">
      <c r="C2174" s="6"/>
      <c r="D2174" s="7"/>
      <c r="E2174" s="6"/>
      <c r="F2174" s="8"/>
    </row>
    <row r="2175" spans="3:6" x14ac:dyDescent="0.25">
      <c r="C2175" s="6"/>
      <c r="D2175" s="7"/>
      <c r="E2175" s="6"/>
      <c r="F2175" s="8"/>
    </row>
    <row r="2176" spans="3:6" x14ac:dyDescent="0.25">
      <c r="C2176" s="6"/>
      <c r="D2176" s="7"/>
      <c r="E2176" s="6"/>
      <c r="F2176" s="8"/>
    </row>
    <row r="2177" spans="3:6" x14ac:dyDescent="0.25">
      <c r="C2177" s="6"/>
      <c r="D2177" s="7"/>
      <c r="E2177" s="6"/>
      <c r="F2177" s="8"/>
    </row>
    <row r="2178" spans="3:6" x14ac:dyDescent="0.25">
      <c r="C2178" s="6"/>
      <c r="D2178" s="7"/>
      <c r="E2178" s="6"/>
      <c r="F2178" s="8"/>
    </row>
    <row r="2179" spans="3:6" x14ac:dyDescent="0.25">
      <c r="C2179" s="6"/>
      <c r="D2179" s="7"/>
      <c r="E2179" s="6"/>
      <c r="F2179" s="8"/>
    </row>
    <row r="2180" spans="3:6" x14ac:dyDescent="0.25">
      <c r="C2180" s="6"/>
      <c r="D2180" s="7"/>
      <c r="E2180" s="6"/>
      <c r="F2180" s="8"/>
    </row>
    <row r="2181" spans="3:6" x14ac:dyDescent="0.25">
      <c r="C2181" s="6"/>
      <c r="D2181" s="7"/>
      <c r="E2181" s="6"/>
      <c r="F2181" s="8"/>
    </row>
    <row r="2182" spans="3:6" x14ac:dyDescent="0.25">
      <c r="C2182" s="6"/>
      <c r="D2182" s="7"/>
      <c r="E2182" s="6"/>
      <c r="F2182" s="8"/>
    </row>
    <row r="2183" spans="3:6" x14ac:dyDescent="0.25">
      <c r="C2183" s="6"/>
      <c r="D2183" s="7"/>
      <c r="E2183" s="6"/>
      <c r="F2183" s="8"/>
    </row>
    <row r="2184" spans="3:6" x14ac:dyDescent="0.25">
      <c r="C2184" s="6"/>
      <c r="D2184" s="7"/>
      <c r="E2184" s="6"/>
      <c r="F2184" s="8"/>
    </row>
    <row r="2185" spans="3:6" x14ac:dyDescent="0.25">
      <c r="C2185" s="6"/>
      <c r="D2185" s="7"/>
      <c r="E2185" s="6"/>
      <c r="F2185" s="8"/>
    </row>
    <row r="2186" spans="3:6" x14ac:dyDescent="0.25">
      <c r="C2186" s="6"/>
      <c r="D2186" s="7"/>
      <c r="E2186" s="6"/>
      <c r="F2186" s="8"/>
    </row>
    <row r="2187" spans="3:6" x14ac:dyDescent="0.25">
      <c r="C2187" s="6"/>
      <c r="D2187" s="7"/>
      <c r="E2187" s="6"/>
      <c r="F2187" s="8"/>
    </row>
    <row r="2188" spans="3:6" x14ac:dyDescent="0.25">
      <c r="C2188" s="6"/>
      <c r="D2188" s="7"/>
      <c r="E2188" s="6"/>
      <c r="F2188" s="8"/>
    </row>
    <row r="2189" spans="3:6" x14ac:dyDescent="0.25">
      <c r="C2189" s="6"/>
      <c r="D2189" s="7"/>
      <c r="E2189" s="6"/>
      <c r="F2189" s="8"/>
    </row>
    <row r="2190" spans="3:6" x14ac:dyDescent="0.25">
      <c r="C2190" s="6"/>
      <c r="D2190" s="7"/>
      <c r="E2190" s="6"/>
      <c r="F2190" s="8"/>
    </row>
    <row r="2191" spans="3:6" x14ac:dyDescent="0.25">
      <c r="C2191" s="6"/>
      <c r="D2191" s="7"/>
      <c r="E2191" s="6"/>
      <c r="F2191" s="8"/>
    </row>
    <row r="2192" spans="3:6" x14ac:dyDescent="0.25">
      <c r="C2192" s="6"/>
      <c r="D2192" s="7"/>
      <c r="E2192" s="6"/>
      <c r="F2192" s="8"/>
    </row>
    <row r="2193" spans="3:6" x14ac:dyDescent="0.25">
      <c r="C2193" s="6"/>
      <c r="D2193" s="7"/>
      <c r="E2193" s="6"/>
      <c r="F2193" s="8"/>
    </row>
    <row r="2194" spans="3:6" x14ac:dyDescent="0.25">
      <c r="C2194" s="6"/>
      <c r="D2194" s="7"/>
      <c r="E2194" s="6"/>
      <c r="F2194" s="8"/>
    </row>
    <row r="2195" spans="3:6" x14ac:dyDescent="0.25">
      <c r="C2195" s="6"/>
      <c r="D2195" s="7"/>
      <c r="E2195" s="6"/>
      <c r="F2195" s="8"/>
    </row>
    <row r="2196" spans="3:6" x14ac:dyDescent="0.25">
      <c r="C2196" s="6"/>
      <c r="D2196" s="7"/>
      <c r="E2196" s="6"/>
      <c r="F2196" s="8"/>
    </row>
    <row r="2197" spans="3:6" x14ac:dyDescent="0.25">
      <c r="C2197" s="6"/>
      <c r="D2197" s="7"/>
      <c r="E2197" s="6"/>
      <c r="F2197" s="8"/>
    </row>
    <row r="2198" spans="3:6" x14ac:dyDescent="0.25">
      <c r="C2198" s="6"/>
      <c r="D2198" s="7"/>
      <c r="E2198" s="6"/>
      <c r="F2198" s="8"/>
    </row>
    <row r="2199" spans="3:6" x14ac:dyDescent="0.25">
      <c r="C2199" s="6"/>
      <c r="D2199" s="7"/>
      <c r="E2199" s="6"/>
      <c r="F2199" s="8"/>
    </row>
    <row r="2200" spans="3:6" x14ac:dyDescent="0.25">
      <c r="C2200" s="6"/>
      <c r="D2200" s="7"/>
      <c r="E2200" s="6"/>
      <c r="F2200" s="8"/>
    </row>
    <row r="2201" spans="3:6" x14ac:dyDescent="0.25">
      <c r="C2201" s="6"/>
      <c r="D2201" s="7"/>
      <c r="E2201" s="6"/>
      <c r="F2201" s="8"/>
    </row>
    <row r="2202" spans="3:6" x14ac:dyDescent="0.25">
      <c r="C2202" s="6"/>
      <c r="D2202" s="7"/>
      <c r="E2202" s="6"/>
      <c r="F2202" s="8"/>
    </row>
    <row r="2203" spans="3:6" x14ac:dyDescent="0.25">
      <c r="C2203" s="6"/>
      <c r="D2203" s="7"/>
      <c r="E2203" s="6"/>
      <c r="F2203" s="8"/>
    </row>
    <row r="2204" spans="3:6" x14ac:dyDescent="0.25">
      <c r="C2204" s="6"/>
      <c r="D2204" s="7"/>
      <c r="E2204" s="6"/>
      <c r="F2204" s="8"/>
    </row>
    <row r="2205" spans="3:6" x14ac:dyDescent="0.25">
      <c r="C2205" s="6"/>
      <c r="D2205" s="7"/>
      <c r="E2205" s="6"/>
      <c r="F2205" s="8"/>
    </row>
    <row r="2206" spans="3:6" x14ac:dyDescent="0.25">
      <c r="C2206" s="6"/>
      <c r="D2206" s="7"/>
      <c r="E2206" s="6"/>
      <c r="F2206" s="8"/>
    </row>
    <row r="2207" spans="3:6" x14ac:dyDescent="0.25">
      <c r="C2207" s="6"/>
      <c r="D2207" s="7"/>
      <c r="E2207" s="6"/>
      <c r="F2207" s="8"/>
    </row>
    <row r="2208" spans="3:6" x14ac:dyDescent="0.25">
      <c r="C2208" s="6"/>
      <c r="D2208" s="7"/>
      <c r="E2208" s="6"/>
      <c r="F2208" s="8"/>
    </row>
    <row r="2209" spans="3:6" x14ac:dyDescent="0.25">
      <c r="C2209" s="6"/>
      <c r="D2209" s="7"/>
      <c r="E2209" s="6"/>
      <c r="F2209" s="8"/>
    </row>
    <row r="2210" spans="3:6" x14ac:dyDescent="0.25">
      <c r="C2210" s="6"/>
      <c r="D2210" s="7"/>
      <c r="E2210" s="6"/>
      <c r="F2210" s="8"/>
    </row>
    <row r="2211" spans="3:6" x14ac:dyDescent="0.25">
      <c r="C2211" s="6"/>
      <c r="D2211" s="7"/>
      <c r="E2211" s="6"/>
      <c r="F2211" s="8"/>
    </row>
    <row r="2212" spans="3:6" x14ac:dyDescent="0.25">
      <c r="C2212" s="6"/>
      <c r="D2212" s="7"/>
      <c r="E2212" s="6"/>
      <c r="F2212" s="8"/>
    </row>
    <row r="2213" spans="3:6" x14ac:dyDescent="0.25">
      <c r="C2213" s="6"/>
      <c r="D2213" s="7"/>
      <c r="E2213" s="6"/>
      <c r="F2213" s="8"/>
    </row>
    <row r="2214" spans="3:6" x14ac:dyDescent="0.25">
      <c r="C2214" s="6"/>
      <c r="D2214" s="7"/>
      <c r="E2214" s="6"/>
      <c r="F2214" s="8"/>
    </row>
    <row r="2215" spans="3:6" x14ac:dyDescent="0.25">
      <c r="C2215" s="6"/>
      <c r="D2215" s="7"/>
      <c r="E2215" s="6"/>
      <c r="F2215" s="8"/>
    </row>
    <row r="2216" spans="3:6" x14ac:dyDescent="0.25">
      <c r="C2216" s="6"/>
      <c r="D2216" s="7"/>
      <c r="E2216" s="6"/>
      <c r="F2216" s="8"/>
    </row>
    <row r="2217" spans="3:6" x14ac:dyDescent="0.25">
      <c r="C2217" s="6"/>
      <c r="D2217" s="7"/>
      <c r="E2217" s="6"/>
      <c r="F2217" s="8"/>
    </row>
    <row r="2218" spans="3:6" x14ac:dyDescent="0.25">
      <c r="C2218" s="6"/>
      <c r="D2218" s="7"/>
      <c r="E2218" s="6"/>
      <c r="F2218" s="8"/>
    </row>
    <row r="2219" spans="3:6" x14ac:dyDescent="0.25">
      <c r="C2219" s="6"/>
      <c r="D2219" s="7"/>
      <c r="E2219" s="6"/>
      <c r="F2219" s="8"/>
    </row>
    <row r="2220" spans="3:6" x14ac:dyDescent="0.25">
      <c r="C2220" s="6"/>
      <c r="D2220" s="7"/>
      <c r="E2220" s="6"/>
      <c r="F2220" s="8"/>
    </row>
    <row r="2221" spans="3:6" x14ac:dyDescent="0.25">
      <c r="C2221" s="6"/>
      <c r="D2221" s="7"/>
      <c r="E2221" s="6"/>
      <c r="F2221" s="8"/>
    </row>
    <row r="2222" spans="3:6" x14ac:dyDescent="0.25">
      <c r="C2222" s="6"/>
      <c r="D2222" s="7"/>
      <c r="E2222" s="6"/>
      <c r="F2222" s="8"/>
    </row>
    <row r="2223" spans="3:6" x14ac:dyDescent="0.25">
      <c r="C2223" s="6"/>
      <c r="D2223" s="7"/>
      <c r="E2223" s="6"/>
      <c r="F2223" s="8"/>
    </row>
    <row r="2224" spans="3:6" x14ac:dyDescent="0.25">
      <c r="C2224" s="6"/>
      <c r="D2224" s="7"/>
      <c r="E2224" s="6"/>
      <c r="F2224" s="8"/>
    </row>
    <row r="2225" spans="3:6" x14ac:dyDescent="0.25">
      <c r="C2225" s="6"/>
      <c r="D2225" s="7"/>
      <c r="E2225" s="6"/>
      <c r="F2225" s="8"/>
    </row>
    <row r="2226" spans="3:6" x14ac:dyDescent="0.25">
      <c r="C2226" s="6"/>
      <c r="D2226" s="7"/>
      <c r="E2226" s="6"/>
      <c r="F2226" s="8"/>
    </row>
    <row r="2227" spans="3:6" x14ac:dyDescent="0.25">
      <c r="C2227" s="6"/>
      <c r="D2227" s="7"/>
      <c r="E2227" s="6"/>
      <c r="F2227" s="8"/>
    </row>
    <row r="2228" spans="3:6" x14ac:dyDescent="0.25">
      <c r="C2228" s="6"/>
      <c r="D2228" s="7"/>
      <c r="E2228" s="6"/>
      <c r="F2228" s="8"/>
    </row>
    <row r="2229" spans="3:6" x14ac:dyDescent="0.25">
      <c r="C2229" s="6"/>
      <c r="D2229" s="7"/>
      <c r="E2229" s="6"/>
      <c r="F2229" s="8"/>
    </row>
    <row r="2230" spans="3:6" x14ac:dyDescent="0.25">
      <c r="C2230" s="6"/>
      <c r="D2230" s="7"/>
      <c r="E2230" s="6"/>
      <c r="F2230" s="8"/>
    </row>
    <row r="2231" spans="3:6" x14ac:dyDescent="0.25">
      <c r="C2231" s="6"/>
      <c r="D2231" s="7"/>
      <c r="E2231" s="6"/>
      <c r="F2231" s="8"/>
    </row>
    <row r="2232" spans="3:6" x14ac:dyDescent="0.25">
      <c r="C2232" s="6"/>
      <c r="D2232" s="7"/>
      <c r="E2232" s="6"/>
      <c r="F2232" s="8"/>
    </row>
    <row r="2233" spans="3:6" x14ac:dyDescent="0.25">
      <c r="C2233" s="6"/>
      <c r="D2233" s="7"/>
      <c r="E2233" s="6"/>
      <c r="F2233" s="8"/>
    </row>
    <row r="2234" spans="3:6" x14ac:dyDescent="0.25">
      <c r="C2234" s="6"/>
      <c r="D2234" s="7"/>
      <c r="E2234" s="6"/>
      <c r="F2234" s="8"/>
    </row>
    <row r="2235" spans="3:6" x14ac:dyDescent="0.25">
      <c r="C2235" s="6"/>
      <c r="D2235" s="7"/>
      <c r="E2235" s="6"/>
      <c r="F2235" s="8"/>
    </row>
    <row r="2236" spans="3:6" x14ac:dyDescent="0.25">
      <c r="C2236" s="6"/>
      <c r="D2236" s="7"/>
      <c r="E2236" s="6"/>
      <c r="F2236" s="8"/>
    </row>
    <row r="2237" spans="3:6" x14ac:dyDescent="0.25">
      <c r="C2237" s="6"/>
      <c r="D2237" s="7"/>
      <c r="E2237" s="6"/>
      <c r="F2237" s="8"/>
    </row>
    <row r="2238" spans="3:6" x14ac:dyDescent="0.25">
      <c r="C2238" s="6"/>
      <c r="D2238" s="7"/>
      <c r="E2238" s="6"/>
      <c r="F2238" s="8"/>
    </row>
    <row r="2239" spans="3:6" x14ac:dyDescent="0.25">
      <c r="C2239" s="6"/>
      <c r="D2239" s="7"/>
      <c r="E2239" s="6"/>
      <c r="F2239" s="8"/>
    </row>
    <row r="2240" spans="3:6" x14ac:dyDescent="0.25">
      <c r="C2240" s="6"/>
      <c r="D2240" s="7"/>
      <c r="E2240" s="6"/>
      <c r="F2240" s="8"/>
    </row>
    <row r="2241" spans="3:6" x14ac:dyDescent="0.25">
      <c r="C2241" s="6"/>
      <c r="D2241" s="7"/>
      <c r="E2241" s="6"/>
      <c r="F2241" s="8"/>
    </row>
    <row r="2242" spans="3:6" x14ac:dyDescent="0.25">
      <c r="C2242" s="6"/>
      <c r="D2242" s="7"/>
      <c r="E2242" s="6"/>
      <c r="F2242" s="8"/>
    </row>
    <row r="2243" spans="3:6" x14ac:dyDescent="0.25">
      <c r="C2243" s="6"/>
      <c r="D2243" s="7"/>
      <c r="E2243" s="6"/>
      <c r="F2243" s="8"/>
    </row>
    <row r="2244" spans="3:6" x14ac:dyDescent="0.25">
      <c r="C2244" s="6"/>
      <c r="D2244" s="7"/>
      <c r="E2244" s="6"/>
      <c r="F2244" s="8"/>
    </row>
    <row r="2245" spans="3:6" x14ac:dyDescent="0.25">
      <c r="C2245" s="6"/>
      <c r="D2245" s="7"/>
      <c r="E2245" s="6"/>
      <c r="F2245" s="8"/>
    </row>
    <row r="2246" spans="3:6" x14ac:dyDescent="0.25">
      <c r="C2246" s="6"/>
      <c r="D2246" s="7"/>
      <c r="E2246" s="6"/>
      <c r="F2246" s="8"/>
    </row>
    <row r="2247" spans="3:6" x14ac:dyDescent="0.25">
      <c r="C2247" s="6"/>
      <c r="D2247" s="7"/>
      <c r="E2247" s="6"/>
      <c r="F2247" s="8"/>
    </row>
    <row r="2248" spans="3:6" x14ac:dyDescent="0.25">
      <c r="C2248" s="6"/>
      <c r="D2248" s="7"/>
      <c r="E2248" s="6"/>
      <c r="F2248" s="8"/>
    </row>
    <row r="2249" spans="3:6" x14ac:dyDescent="0.25">
      <c r="C2249" s="6"/>
      <c r="D2249" s="7"/>
      <c r="E2249" s="6"/>
      <c r="F2249" s="8"/>
    </row>
    <row r="2250" spans="3:6" x14ac:dyDescent="0.25">
      <c r="C2250" s="6"/>
      <c r="D2250" s="7"/>
      <c r="E2250" s="6"/>
      <c r="F2250" s="8"/>
    </row>
    <row r="2251" spans="3:6" x14ac:dyDescent="0.25">
      <c r="C2251" s="6"/>
      <c r="D2251" s="7"/>
      <c r="E2251" s="6"/>
      <c r="F2251" s="8"/>
    </row>
    <row r="2252" spans="3:6" x14ac:dyDescent="0.25">
      <c r="C2252" s="6"/>
      <c r="D2252" s="7"/>
      <c r="E2252" s="6"/>
      <c r="F2252" s="8"/>
    </row>
    <row r="2253" spans="3:6" x14ac:dyDescent="0.25">
      <c r="C2253" s="6"/>
      <c r="D2253" s="7"/>
      <c r="E2253" s="6"/>
      <c r="F2253" s="8"/>
    </row>
    <row r="2254" spans="3:6" x14ac:dyDescent="0.25">
      <c r="C2254" s="6"/>
      <c r="D2254" s="7"/>
      <c r="E2254" s="6"/>
      <c r="F2254" s="8"/>
    </row>
    <row r="2255" spans="3:6" x14ac:dyDescent="0.25">
      <c r="C2255" s="6"/>
      <c r="D2255" s="7"/>
      <c r="E2255" s="6"/>
      <c r="F2255" s="8"/>
    </row>
    <row r="2256" spans="3:6" x14ac:dyDescent="0.25">
      <c r="C2256" s="6"/>
      <c r="D2256" s="7"/>
      <c r="E2256" s="6"/>
      <c r="F2256" s="8"/>
    </row>
    <row r="2257" spans="3:6" x14ac:dyDescent="0.25">
      <c r="C2257" s="6"/>
      <c r="D2257" s="7"/>
      <c r="E2257" s="6"/>
      <c r="F2257" s="8"/>
    </row>
    <row r="2258" spans="3:6" x14ac:dyDescent="0.25">
      <c r="C2258" s="6"/>
      <c r="D2258" s="7"/>
      <c r="E2258" s="6"/>
      <c r="F2258" s="8"/>
    </row>
    <row r="2259" spans="3:6" x14ac:dyDescent="0.25">
      <c r="C2259" s="6"/>
      <c r="D2259" s="7"/>
      <c r="E2259" s="6"/>
      <c r="F2259" s="8"/>
    </row>
    <row r="2260" spans="3:6" x14ac:dyDescent="0.25">
      <c r="C2260" s="6"/>
      <c r="D2260" s="7"/>
      <c r="E2260" s="6"/>
      <c r="F2260" s="8"/>
    </row>
    <row r="2261" spans="3:6" x14ac:dyDescent="0.25">
      <c r="C2261" s="6"/>
      <c r="D2261" s="7"/>
      <c r="E2261" s="6"/>
      <c r="F2261" s="8"/>
    </row>
    <row r="2262" spans="3:6" x14ac:dyDescent="0.25">
      <c r="C2262" s="6"/>
      <c r="D2262" s="7"/>
      <c r="E2262" s="6"/>
      <c r="F2262" s="8"/>
    </row>
    <row r="2263" spans="3:6" x14ac:dyDescent="0.25">
      <c r="C2263" s="6"/>
      <c r="D2263" s="7"/>
      <c r="E2263" s="6"/>
      <c r="F2263" s="8"/>
    </row>
    <row r="2264" spans="3:6" x14ac:dyDescent="0.25">
      <c r="C2264" s="6"/>
      <c r="D2264" s="7"/>
      <c r="E2264" s="6"/>
      <c r="F2264" s="8"/>
    </row>
    <row r="2265" spans="3:6" x14ac:dyDescent="0.25">
      <c r="C2265" s="6"/>
      <c r="D2265" s="7"/>
      <c r="E2265" s="6"/>
      <c r="F2265" s="8"/>
    </row>
    <row r="2266" spans="3:6" x14ac:dyDescent="0.25">
      <c r="C2266" s="6"/>
      <c r="D2266" s="7"/>
      <c r="E2266" s="6"/>
      <c r="F2266" s="8"/>
    </row>
    <row r="2267" spans="3:6" x14ac:dyDescent="0.25">
      <c r="C2267" s="6"/>
      <c r="D2267" s="7"/>
      <c r="E2267" s="6"/>
      <c r="F2267" s="8"/>
    </row>
    <row r="2268" spans="3:6" x14ac:dyDescent="0.25">
      <c r="C2268" s="6"/>
      <c r="D2268" s="7"/>
      <c r="E2268" s="6"/>
      <c r="F2268" s="8"/>
    </row>
    <row r="2269" spans="3:6" x14ac:dyDescent="0.25">
      <c r="C2269" s="6"/>
      <c r="D2269" s="7"/>
      <c r="E2269" s="6"/>
      <c r="F2269" s="8"/>
    </row>
    <row r="2270" spans="3:6" x14ac:dyDescent="0.25">
      <c r="C2270" s="6"/>
      <c r="D2270" s="7"/>
      <c r="E2270" s="6"/>
      <c r="F2270" s="8"/>
    </row>
    <row r="2271" spans="3:6" x14ac:dyDescent="0.25">
      <c r="C2271" s="6"/>
      <c r="D2271" s="7"/>
      <c r="E2271" s="6"/>
      <c r="F2271" s="8"/>
    </row>
    <row r="2272" spans="3:6" x14ac:dyDescent="0.25">
      <c r="C2272" s="6"/>
      <c r="D2272" s="7"/>
      <c r="E2272" s="6"/>
      <c r="F2272" s="8"/>
    </row>
    <row r="2273" spans="3:6" x14ac:dyDescent="0.25">
      <c r="C2273" s="6"/>
      <c r="D2273" s="7"/>
      <c r="E2273" s="6"/>
      <c r="F2273" s="8"/>
    </row>
    <row r="2274" spans="3:6" x14ac:dyDescent="0.25">
      <c r="C2274" s="6"/>
      <c r="D2274" s="7"/>
      <c r="E2274" s="6"/>
      <c r="F2274" s="8"/>
    </row>
    <row r="2275" spans="3:6" x14ac:dyDescent="0.25">
      <c r="C2275" s="6"/>
      <c r="D2275" s="7"/>
      <c r="E2275" s="6"/>
      <c r="F2275" s="8"/>
    </row>
    <row r="2276" spans="3:6" x14ac:dyDescent="0.25">
      <c r="C2276" s="6"/>
      <c r="D2276" s="7"/>
      <c r="E2276" s="6"/>
      <c r="F2276" s="8"/>
    </row>
    <row r="2277" spans="3:6" x14ac:dyDescent="0.25">
      <c r="C2277" s="6"/>
      <c r="D2277" s="7"/>
      <c r="E2277" s="6"/>
      <c r="F2277" s="8"/>
    </row>
    <row r="2278" spans="3:6" x14ac:dyDescent="0.25">
      <c r="C2278" s="6"/>
      <c r="D2278" s="7"/>
      <c r="E2278" s="6"/>
      <c r="F2278" s="8"/>
    </row>
    <row r="2279" spans="3:6" x14ac:dyDescent="0.25">
      <c r="C2279" s="6"/>
      <c r="D2279" s="7"/>
      <c r="E2279" s="6"/>
      <c r="F2279" s="8"/>
    </row>
    <row r="2280" spans="3:6" x14ac:dyDescent="0.25">
      <c r="C2280" s="6"/>
      <c r="D2280" s="7"/>
      <c r="E2280" s="6"/>
      <c r="F2280" s="8"/>
    </row>
    <row r="2281" spans="3:6" x14ac:dyDescent="0.25">
      <c r="C2281" s="6"/>
      <c r="D2281" s="7"/>
      <c r="E2281" s="6"/>
      <c r="F2281" s="8"/>
    </row>
    <row r="2282" spans="3:6" x14ac:dyDescent="0.25">
      <c r="C2282" s="6"/>
      <c r="D2282" s="7"/>
      <c r="E2282" s="6"/>
      <c r="F2282" s="8"/>
    </row>
    <row r="2283" spans="3:6" x14ac:dyDescent="0.25">
      <c r="C2283" s="6"/>
      <c r="D2283" s="7"/>
      <c r="E2283" s="6"/>
      <c r="F2283" s="8"/>
    </row>
    <row r="2284" spans="3:6" x14ac:dyDescent="0.25">
      <c r="C2284" s="6"/>
      <c r="D2284" s="7"/>
      <c r="E2284" s="6"/>
      <c r="F2284" s="8"/>
    </row>
    <row r="2285" spans="3:6" x14ac:dyDescent="0.25">
      <c r="C2285" s="6"/>
      <c r="D2285" s="7"/>
      <c r="E2285" s="6"/>
      <c r="F2285" s="8"/>
    </row>
    <row r="2286" spans="3:6" x14ac:dyDescent="0.25">
      <c r="C2286" s="6"/>
      <c r="D2286" s="7"/>
      <c r="E2286" s="6"/>
      <c r="F2286" s="8"/>
    </row>
    <row r="2287" spans="3:6" x14ac:dyDescent="0.25">
      <c r="C2287" s="6"/>
      <c r="D2287" s="7"/>
      <c r="E2287" s="6"/>
      <c r="F2287" s="8"/>
    </row>
    <row r="2288" spans="3:6" x14ac:dyDescent="0.25">
      <c r="C2288" s="6"/>
      <c r="D2288" s="7"/>
      <c r="E2288" s="6"/>
      <c r="F2288" s="8"/>
    </row>
    <row r="2289" spans="3:6" x14ac:dyDescent="0.25">
      <c r="C2289" s="6"/>
      <c r="D2289" s="7"/>
      <c r="E2289" s="6"/>
      <c r="F2289" s="8"/>
    </row>
    <row r="2290" spans="3:6" x14ac:dyDescent="0.25">
      <c r="C2290" s="6"/>
      <c r="D2290" s="7"/>
      <c r="E2290" s="6"/>
      <c r="F2290" s="8"/>
    </row>
    <row r="2291" spans="3:6" x14ac:dyDescent="0.25">
      <c r="C2291" s="6"/>
      <c r="D2291" s="7"/>
      <c r="E2291" s="6"/>
      <c r="F2291" s="8"/>
    </row>
    <row r="2292" spans="3:6" x14ac:dyDescent="0.25">
      <c r="C2292" s="6"/>
      <c r="D2292" s="7"/>
      <c r="E2292" s="6"/>
      <c r="F2292" s="8"/>
    </row>
    <row r="2293" spans="3:6" x14ac:dyDescent="0.25">
      <c r="C2293" s="6"/>
      <c r="D2293" s="7"/>
      <c r="E2293" s="6"/>
      <c r="F2293" s="8"/>
    </row>
    <row r="2294" spans="3:6" x14ac:dyDescent="0.25">
      <c r="C2294" s="6"/>
      <c r="D2294" s="7"/>
      <c r="E2294" s="6"/>
      <c r="F2294" s="8"/>
    </row>
    <row r="2295" spans="3:6" x14ac:dyDescent="0.25">
      <c r="C2295" s="6"/>
      <c r="D2295" s="7"/>
      <c r="E2295" s="6"/>
      <c r="F2295" s="8"/>
    </row>
    <row r="2296" spans="3:6" x14ac:dyDescent="0.25">
      <c r="C2296" s="6"/>
      <c r="D2296" s="7"/>
      <c r="E2296" s="6"/>
      <c r="F2296" s="8"/>
    </row>
    <row r="2297" spans="3:6" x14ac:dyDescent="0.25">
      <c r="C2297" s="6"/>
      <c r="D2297" s="7"/>
      <c r="E2297" s="6"/>
      <c r="F2297" s="8"/>
    </row>
    <row r="2298" spans="3:6" x14ac:dyDescent="0.25">
      <c r="C2298" s="6"/>
      <c r="D2298" s="7"/>
      <c r="E2298" s="6"/>
      <c r="F2298" s="8"/>
    </row>
    <row r="2299" spans="3:6" x14ac:dyDescent="0.25">
      <c r="C2299" s="6"/>
      <c r="D2299" s="7"/>
      <c r="E2299" s="6"/>
      <c r="F2299" s="8"/>
    </row>
    <row r="2300" spans="3:6" x14ac:dyDescent="0.25">
      <c r="C2300" s="6"/>
      <c r="D2300" s="7"/>
      <c r="E2300" s="6"/>
      <c r="F2300" s="8"/>
    </row>
    <row r="2301" spans="3:6" x14ac:dyDescent="0.25">
      <c r="C2301" s="6"/>
      <c r="D2301" s="7"/>
      <c r="E2301" s="6"/>
      <c r="F2301" s="8"/>
    </row>
    <row r="2302" spans="3:6" x14ac:dyDescent="0.25">
      <c r="C2302" s="6"/>
      <c r="D2302" s="7"/>
      <c r="E2302" s="6"/>
      <c r="F2302" s="8"/>
    </row>
    <row r="2303" spans="3:6" x14ac:dyDescent="0.25">
      <c r="C2303" s="6"/>
      <c r="D2303" s="7"/>
      <c r="E2303" s="6"/>
      <c r="F2303" s="8"/>
    </row>
    <row r="2304" spans="3:6" x14ac:dyDescent="0.25">
      <c r="C2304" s="6"/>
      <c r="D2304" s="7"/>
      <c r="E2304" s="6"/>
      <c r="F2304" s="8"/>
    </row>
    <row r="2305" spans="3:6" x14ac:dyDescent="0.25">
      <c r="C2305" s="6"/>
      <c r="D2305" s="7"/>
      <c r="E2305" s="6"/>
      <c r="F2305" s="8"/>
    </row>
    <row r="2306" spans="3:6" x14ac:dyDescent="0.25">
      <c r="C2306" s="6"/>
      <c r="D2306" s="7"/>
      <c r="E2306" s="6"/>
      <c r="F2306" s="8"/>
    </row>
    <row r="2307" spans="3:6" x14ac:dyDescent="0.25">
      <c r="C2307" s="6"/>
      <c r="D2307" s="7"/>
      <c r="E2307" s="6"/>
      <c r="F2307" s="8"/>
    </row>
    <row r="2308" spans="3:6" x14ac:dyDescent="0.25">
      <c r="C2308" s="6"/>
      <c r="D2308" s="7"/>
      <c r="E2308" s="6"/>
      <c r="F2308" s="8"/>
    </row>
    <row r="2309" spans="3:6" x14ac:dyDescent="0.25">
      <c r="C2309" s="6"/>
      <c r="D2309" s="7"/>
      <c r="E2309" s="6"/>
      <c r="F2309" s="8"/>
    </row>
    <row r="2310" spans="3:6" x14ac:dyDescent="0.25">
      <c r="C2310" s="6"/>
      <c r="D2310" s="7"/>
      <c r="E2310" s="6"/>
      <c r="F2310" s="8"/>
    </row>
    <row r="2311" spans="3:6" x14ac:dyDescent="0.25">
      <c r="C2311" s="6"/>
      <c r="D2311" s="7"/>
      <c r="E2311" s="6"/>
      <c r="F2311" s="8"/>
    </row>
    <row r="2312" spans="3:6" x14ac:dyDescent="0.25">
      <c r="C2312" s="6"/>
      <c r="D2312" s="7"/>
      <c r="E2312" s="6"/>
      <c r="F2312" s="8"/>
    </row>
    <row r="2313" spans="3:6" x14ac:dyDescent="0.25">
      <c r="C2313" s="6"/>
      <c r="D2313" s="7"/>
      <c r="E2313" s="6"/>
      <c r="F2313" s="8"/>
    </row>
    <row r="2314" spans="3:6" x14ac:dyDescent="0.25">
      <c r="C2314" s="6"/>
      <c r="D2314" s="7"/>
      <c r="E2314" s="6"/>
      <c r="F2314" s="8"/>
    </row>
    <row r="2315" spans="3:6" x14ac:dyDescent="0.25">
      <c r="C2315" s="6"/>
      <c r="D2315" s="7"/>
      <c r="E2315" s="6"/>
      <c r="F2315" s="8"/>
    </row>
    <row r="2316" spans="3:6" x14ac:dyDescent="0.25">
      <c r="C2316" s="6"/>
      <c r="D2316" s="7"/>
      <c r="E2316" s="6"/>
      <c r="F2316" s="8"/>
    </row>
    <row r="2317" spans="3:6" x14ac:dyDescent="0.25">
      <c r="C2317" s="6"/>
      <c r="D2317" s="7"/>
      <c r="E2317" s="6"/>
      <c r="F2317" s="8"/>
    </row>
    <row r="2318" spans="3:6" x14ac:dyDescent="0.25">
      <c r="C2318" s="6"/>
      <c r="D2318" s="7"/>
      <c r="E2318" s="6"/>
      <c r="F2318" s="8"/>
    </row>
    <row r="2319" spans="3:6" x14ac:dyDescent="0.25">
      <c r="C2319" s="6"/>
      <c r="D2319" s="7"/>
      <c r="E2319" s="6"/>
      <c r="F2319" s="8"/>
    </row>
    <row r="2320" spans="3:6" x14ac:dyDescent="0.25">
      <c r="C2320" s="6"/>
      <c r="D2320" s="7"/>
      <c r="E2320" s="6"/>
      <c r="F2320" s="8"/>
    </row>
    <row r="2321" spans="3:6" x14ac:dyDescent="0.25">
      <c r="C2321" s="6"/>
      <c r="D2321" s="7"/>
      <c r="E2321" s="6"/>
      <c r="F2321" s="8"/>
    </row>
    <row r="2322" spans="3:6" x14ac:dyDescent="0.25">
      <c r="C2322" s="6"/>
      <c r="D2322" s="7"/>
      <c r="E2322" s="6"/>
      <c r="F2322" s="8"/>
    </row>
    <row r="2323" spans="3:6" x14ac:dyDescent="0.25">
      <c r="C2323" s="6"/>
      <c r="D2323" s="7"/>
      <c r="E2323" s="6"/>
      <c r="F2323" s="8"/>
    </row>
    <row r="2324" spans="3:6" x14ac:dyDescent="0.25">
      <c r="C2324" s="6"/>
      <c r="D2324" s="7"/>
      <c r="E2324" s="6"/>
      <c r="F2324" s="8"/>
    </row>
    <row r="2325" spans="3:6" x14ac:dyDescent="0.25">
      <c r="C2325" s="6"/>
      <c r="D2325" s="7"/>
      <c r="E2325" s="6"/>
      <c r="F2325" s="8"/>
    </row>
    <row r="2326" spans="3:6" x14ac:dyDescent="0.25">
      <c r="C2326" s="6"/>
      <c r="D2326" s="7"/>
      <c r="E2326" s="6"/>
      <c r="F2326" s="8"/>
    </row>
    <row r="2327" spans="3:6" x14ac:dyDescent="0.25">
      <c r="C2327" s="6"/>
      <c r="D2327" s="7"/>
      <c r="E2327" s="6"/>
      <c r="F2327" s="8"/>
    </row>
    <row r="2328" spans="3:6" x14ac:dyDescent="0.25">
      <c r="C2328" s="6"/>
      <c r="D2328" s="7"/>
      <c r="E2328" s="6"/>
      <c r="F2328" s="8"/>
    </row>
    <row r="2329" spans="3:6" x14ac:dyDescent="0.25">
      <c r="C2329" s="6"/>
      <c r="D2329" s="7"/>
      <c r="E2329" s="6"/>
      <c r="F2329" s="8"/>
    </row>
    <row r="2330" spans="3:6" x14ac:dyDescent="0.25">
      <c r="C2330" s="6"/>
      <c r="D2330" s="7"/>
      <c r="E2330" s="6"/>
      <c r="F2330" s="8"/>
    </row>
    <row r="2331" spans="3:6" x14ac:dyDescent="0.25">
      <c r="C2331" s="6"/>
      <c r="D2331" s="7"/>
      <c r="E2331" s="6"/>
      <c r="F2331" s="8"/>
    </row>
    <row r="2332" spans="3:6" x14ac:dyDescent="0.25">
      <c r="C2332" s="6"/>
      <c r="D2332" s="7"/>
      <c r="E2332" s="6"/>
      <c r="F2332" s="8"/>
    </row>
    <row r="2333" spans="3:6" x14ac:dyDescent="0.25">
      <c r="C2333" s="6"/>
      <c r="D2333" s="7"/>
      <c r="E2333" s="6"/>
      <c r="F2333" s="8"/>
    </row>
    <row r="2334" spans="3:6" x14ac:dyDescent="0.25">
      <c r="C2334" s="6"/>
      <c r="D2334" s="7"/>
      <c r="E2334" s="6"/>
      <c r="F2334" s="8"/>
    </row>
    <row r="2335" spans="3:6" x14ac:dyDescent="0.25">
      <c r="C2335" s="6"/>
      <c r="D2335" s="7"/>
      <c r="E2335" s="6"/>
      <c r="F2335" s="8"/>
    </row>
    <row r="2336" spans="3:6" x14ac:dyDescent="0.25">
      <c r="C2336" s="6"/>
      <c r="D2336" s="7"/>
      <c r="E2336" s="6"/>
      <c r="F2336" s="8"/>
    </row>
    <row r="2337" spans="3:6" x14ac:dyDescent="0.25">
      <c r="C2337" s="6"/>
      <c r="D2337" s="7"/>
      <c r="E2337" s="6"/>
      <c r="F2337" s="8"/>
    </row>
    <row r="2338" spans="3:6" x14ac:dyDescent="0.25">
      <c r="C2338" s="6"/>
      <c r="D2338" s="7"/>
      <c r="E2338" s="6"/>
      <c r="F2338" s="8"/>
    </row>
    <row r="2339" spans="3:6" x14ac:dyDescent="0.25">
      <c r="C2339" s="6"/>
      <c r="D2339" s="7"/>
      <c r="E2339" s="6"/>
      <c r="F2339" s="8"/>
    </row>
    <row r="2340" spans="3:6" x14ac:dyDescent="0.25">
      <c r="C2340" s="6"/>
      <c r="D2340" s="7"/>
      <c r="E2340" s="6"/>
      <c r="F2340" s="8"/>
    </row>
    <row r="2341" spans="3:6" x14ac:dyDescent="0.25">
      <c r="C2341" s="6"/>
      <c r="D2341" s="7"/>
      <c r="E2341" s="6"/>
      <c r="F2341" s="8"/>
    </row>
    <row r="2342" spans="3:6" x14ac:dyDescent="0.25">
      <c r="C2342" s="6"/>
      <c r="D2342" s="7"/>
      <c r="E2342" s="6"/>
      <c r="F2342" s="8"/>
    </row>
    <row r="2343" spans="3:6" x14ac:dyDescent="0.25">
      <c r="C2343" s="6"/>
      <c r="D2343" s="7"/>
      <c r="E2343" s="6"/>
      <c r="F2343" s="8"/>
    </row>
    <row r="2344" spans="3:6" x14ac:dyDescent="0.25">
      <c r="C2344" s="6"/>
      <c r="D2344" s="7"/>
      <c r="E2344" s="6"/>
      <c r="F2344" s="8"/>
    </row>
    <row r="2345" spans="3:6" x14ac:dyDescent="0.25">
      <c r="C2345" s="6"/>
      <c r="D2345" s="7"/>
      <c r="E2345" s="6"/>
      <c r="F2345" s="8"/>
    </row>
    <row r="2346" spans="3:6" x14ac:dyDescent="0.25">
      <c r="C2346" s="6"/>
      <c r="D2346" s="7"/>
      <c r="E2346" s="6"/>
      <c r="F2346" s="8"/>
    </row>
    <row r="2347" spans="3:6" x14ac:dyDescent="0.25">
      <c r="C2347" s="6"/>
      <c r="D2347" s="7"/>
      <c r="E2347" s="6"/>
      <c r="F2347" s="8"/>
    </row>
    <row r="2348" spans="3:6" x14ac:dyDescent="0.25">
      <c r="C2348" s="6"/>
      <c r="D2348" s="7"/>
      <c r="E2348" s="6"/>
      <c r="F2348" s="8"/>
    </row>
    <row r="2349" spans="3:6" x14ac:dyDescent="0.25">
      <c r="C2349" s="6"/>
      <c r="D2349" s="7"/>
      <c r="E2349" s="6"/>
      <c r="F2349" s="8"/>
    </row>
    <row r="2350" spans="3:6" x14ac:dyDescent="0.25">
      <c r="C2350" s="6"/>
      <c r="D2350" s="7"/>
      <c r="E2350" s="6"/>
      <c r="F2350" s="8"/>
    </row>
    <row r="2351" spans="3:6" x14ac:dyDescent="0.25">
      <c r="C2351" s="6"/>
      <c r="D2351" s="7"/>
      <c r="E2351" s="6"/>
      <c r="F2351" s="8"/>
    </row>
    <row r="2352" spans="3:6" x14ac:dyDescent="0.25">
      <c r="C2352" s="6"/>
      <c r="D2352" s="7"/>
      <c r="E2352" s="6"/>
      <c r="F2352" s="8"/>
    </row>
    <row r="2353" spans="3:6" x14ac:dyDescent="0.25">
      <c r="C2353" s="6"/>
      <c r="D2353" s="7"/>
      <c r="E2353" s="6"/>
      <c r="F2353" s="8"/>
    </row>
    <row r="2354" spans="3:6" x14ac:dyDescent="0.25">
      <c r="C2354" s="6"/>
      <c r="D2354" s="7"/>
      <c r="E2354" s="6"/>
      <c r="F2354" s="8"/>
    </row>
    <row r="2355" spans="3:6" x14ac:dyDescent="0.25">
      <c r="C2355" s="6"/>
      <c r="D2355" s="7"/>
      <c r="E2355" s="6"/>
      <c r="F2355" s="8"/>
    </row>
    <row r="2356" spans="3:6" x14ac:dyDescent="0.25">
      <c r="C2356" s="6"/>
      <c r="D2356" s="7"/>
      <c r="E2356" s="6"/>
      <c r="F2356" s="8"/>
    </row>
    <row r="2357" spans="3:6" x14ac:dyDescent="0.25">
      <c r="C2357" s="6"/>
      <c r="D2357" s="7"/>
      <c r="E2357" s="6"/>
      <c r="F2357" s="8"/>
    </row>
    <row r="2358" spans="3:6" x14ac:dyDescent="0.25">
      <c r="C2358" s="6"/>
      <c r="D2358" s="7"/>
      <c r="E2358" s="6"/>
      <c r="F2358" s="8"/>
    </row>
    <row r="2359" spans="3:6" x14ac:dyDescent="0.25">
      <c r="C2359" s="6"/>
      <c r="D2359" s="7"/>
      <c r="E2359" s="6"/>
      <c r="F2359" s="8"/>
    </row>
    <row r="2360" spans="3:6" x14ac:dyDescent="0.25">
      <c r="C2360" s="6"/>
      <c r="D2360" s="7"/>
      <c r="E2360" s="6"/>
      <c r="F2360" s="8"/>
    </row>
    <row r="2361" spans="3:6" x14ac:dyDescent="0.25">
      <c r="C2361" s="6"/>
      <c r="D2361" s="7"/>
      <c r="E2361" s="6"/>
      <c r="F2361" s="8"/>
    </row>
    <row r="2362" spans="3:6" x14ac:dyDescent="0.25">
      <c r="C2362" s="6"/>
      <c r="D2362" s="7"/>
      <c r="E2362" s="6"/>
      <c r="F2362" s="8"/>
    </row>
    <row r="2363" spans="3:6" x14ac:dyDescent="0.25">
      <c r="C2363" s="6"/>
      <c r="D2363" s="7"/>
      <c r="E2363" s="6"/>
      <c r="F2363" s="8"/>
    </row>
    <row r="2364" spans="3:6" x14ac:dyDescent="0.25">
      <c r="C2364" s="6"/>
      <c r="D2364" s="7"/>
      <c r="E2364" s="6"/>
      <c r="F2364" s="8"/>
    </row>
    <row r="2365" spans="3:6" x14ac:dyDescent="0.25">
      <c r="C2365" s="6"/>
      <c r="D2365" s="7"/>
      <c r="E2365" s="6"/>
      <c r="F2365" s="8"/>
    </row>
    <row r="2366" spans="3:6" x14ac:dyDescent="0.25">
      <c r="C2366" s="6"/>
      <c r="D2366" s="7"/>
      <c r="E2366" s="6"/>
      <c r="F2366" s="8"/>
    </row>
    <row r="2367" spans="3:6" x14ac:dyDescent="0.25">
      <c r="C2367" s="6"/>
      <c r="D2367" s="7"/>
      <c r="E2367" s="6"/>
      <c r="F2367" s="8"/>
    </row>
    <row r="2368" spans="3:6" x14ac:dyDescent="0.25">
      <c r="C2368" s="6"/>
      <c r="D2368" s="7"/>
      <c r="E2368" s="6"/>
      <c r="F2368" s="8"/>
    </row>
    <row r="2369" spans="3:6" x14ac:dyDescent="0.25">
      <c r="C2369" s="6"/>
      <c r="D2369" s="7"/>
      <c r="E2369" s="6"/>
      <c r="F2369" s="8"/>
    </row>
    <row r="2370" spans="3:6" x14ac:dyDescent="0.25">
      <c r="C2370" s="6"/>
      <c r="D2370" s="7"/>
      <c r="E2370" s="6"/>
      <c r="F2370" s="8"/>
    </row>
    <row r="2371" spans="3:6" x14ac:dyDescent="0.25">
      <c r="C2371" s="6"/>
      <c r="D2371" s="7"/>
      <c r="E2371" s="6"/>
      <c r="F2371" s="8"/>
    </row>
    <row r="2372" spans="3:6" x14ac:dyDescent="0.25">
      <c r="C2372" s="6"/>
      <c r="D2372" s="7"/>
      <c r="E2372" s="6"/>
      <c r="F2372" s="8"/>
    </row>
    <row r="2373" spans="3:6" x14ac:dyDescent="0.25">
      <c r="C2373" s="6"/>
      <c r="D2373" s="7"/>
      <c r="E2373" s="6"/>
      <c r="F2373" s="8"/>
    </row>
    <row r="2374" spans="3:6" x14ac:dyDescent="0.25">
      <c r="C2374" s="6"/>
      <c r="D2374" s="7"/>
      <c r="E2374" s="6"/>
      <c r="F2374" s="8"/>
    </row>
    <row r="2375" spans="3:6" x14ac:dyDescent="0.25">
      <c r="C2375" s="6"/>
      <c r="D2375" s="7"/>
      <c r="E2375" s="6"/>
      <c r="F2375" s="8"/>
    </row>
    <row r="2376" spans="3:6" x14ac:dyDescent="0.25">
      <c r="C2376" s="6"/>
      <c r="D2376" s="7"/>
      <c r="E2376" s="6"/>
      <c r="F2376" s="8"/>
    </row>
    <row r="2377" spans="3:6" x14ac:dyDescent="0.25">
      <c r="C2377" s="6"/>
      <c r="D2377" s="7"/>
      <c r="E2377" s="6"/>
      <c r="F2377" s="8"/>
    </row>
    <row r="2378" spans="3:6" x14ac:dyDescent="0.25">
      <c r="C2378" s="6"/>
      <c r="D2378" s="7"/>
      <c r="E2378" s="6"/>
      <c r="F2378" s="8"/>
    </row>
    <row r="2379" spans="3:6" x14ac:dyDescent="0.25">
      <c r="C2379" s="6"/>
      <c r="D2379" s="7"/>
      <c r="E2379" s="6"/>
      <c r="F2379" s="8"/>
    </row>
    <row r="2380" spans="3:6" x14ac:dyDescent="0.25">
      <c r="C2380" s="6"/>
      <c r="D2380" s="7"/>
      <c r="E2380" s="6"/>
      <c r="F2380" s="8"/>
    </row>
    <row r="2381" spans="3:6" x14ac:dyDescent="0.25">
      <c r="C2381" s="6"/>
      <c r="D2381" s="7"/>
      <c r="E2381" s="6"/>
      <c r="F2381" s="8"/>
    </row>
    <row r="2382" spans="3:6" x14ac:dyDescent="0.25">
      <c r="C2382" s="6"/>
      <c r="D2382" s="7"/>
      <c r="E2382" s="6"/>
      <c r="F2382" s="8"/>
    </row>
    <row r="2383" spans="3:6" x14ac:dyDescent="0.25">
      <c r="C2383" s="6"/>
      <c r="D2383" s="7"/>
      <c r="E2383" s="6"/>
      <c r="F2383" s="8"/>
    </row>
    <row r="2384" spans="3:6" x14ac:dyDescent="0.25">
      <c r="C2384" s="6"/>
      <c r="D2384" s="7"/>
      <c r="E2384" s="6"/>
      <c r="F2384" s="8"/>
    </row>
    <row r="2385" spans="3:6" x14ac:dyDescent="0.25">
      <c r="C2385" s="6"/>
      <c r="D2385" s="7"/>
      <c r="E2385" s="6"/>
      <c r="F2385" s="8"/>
    </row>
    <row r="2386" spans="3:6" x14ac:dyDescent="0.25">
      <c r="C2386" s="6"/>
      <c r="D2386" s="7"/>
      <c r="E2386" s="6"/>
      <c r="F2386" s="8"/>
    </row>
    <row r="2387" spans="3:6" x14ac:dyDescent="0.25">
      <c r="C2387" s="6"/>
      <c r="D2387" s="7"/>
      <c r="E2387" s="6"/>
      <c r="F2387" s="8"/>
    </row>
    <row r="2388" spans="3:6" x14ac:dyDescent="0.25">
      <c r="C2388" s="6"/>
      <c r="D2388" s="7"/>
      <c r="E2388" s="6"/>
      <c r="F2388" s="8"/>
    </row>
    <row r="2389" spans="3:6" x14ac:dyDescent="0.25">
      <c r="C2389" s="6"/>
      <c r="D2389" s="7"/>
      <c r="E2389" s="6"/>
      <c r="F2389" s="8"/>
    </row>
    <row r="2390" spans="3:6" x14ac:dyDescent="0.25">
      <c r="C2390" s="6"/>
      <c r="D2390" s="7"/>
      <c r="E2390" s="6"/>
      <c r="F2390" s="8"/>
    </row>
    <row r="2391" spans="3:6" x14ac:dyDescent="0.25">
      <c r="C2391" s="6"/>
      <c r="D2391" s="7"/>
      <c r="E2391" s="6"/>
      <c r="F2391" s="8"/>
    </row>
    <row r="2392" spans="3:6" x14ac:dyDescent="0.25">
      <c r="C2392" s="6"/>
      <c r="D2392" s="7"/>
      <c r="E2392" s="6"/>
      <c r="F2392" s="8"/>
    </row>
    <row r="2393" spans="3:6" x14ac:dyDescent="0.25">
      <c r="C2393" s="6"/>
      <c r="D2393" s="7"/>
      <c r="E2393" s="6"/>
      <c r="F2393" s="8"/>
    </row>
    <row r="2394" spans="3:6" x14ac:dyDescent="0.25">
      <c r="C2394" s="6"/>
      <c r="D2394" s="7"/>
      <c r="E2394" s="6"/>
      <c r="F2394" s="8"/>
    </row>
    <row r="2395" spans="3:6" x14ac:dyDescent="0.25">
      <c r="C2395" s="6"/>
      <c r="D2395" s="7"/>
      <c r="E2395" s="6"/>
      <c r="F2395" s="8"/>
    </row>
    <row r="2396" spans="3:6" x14ac:dyDescent="0.25">
      <c r="C2396" s="6"/>
      <c r="D2396" s="7"/>
      <c r="E2396" s="6"/>
      <c r="F2396" s="8"/>
    </row>
    <row r="2397" spans="3:6" x14ac:dyDescent="0.25">
      <c r="C2397" s="6"/>
      <c r="D2397" s="7"/>
      <c r="E2397" s="6"/>
      <c r="F2397" s="8"/>
    </row>
    <row r="2398" spans="3:6" x14ac:dyDescent="0.25">
      <c r="C2398" s="6"/>
      <c r="D2398" s="7"/>
      <c r="E2398" s="6"/>
      <c r="F2398" s="8"/>
    </row>
    <row r="2399" spans="3:6" x14ac:dyDescent="0.25">
      <c r="C2399" s="6"/>
      <c r="D2399" s="7"/>
      <c r="E2399" s="6"/>
      <c r="F2399" s="8"/>
    </row>
    <row r="2400" spans="3:6" x14ac:dyDescent="0.25">
      <c r="C2400" s="6"/>
      <c r="D2400" s="7"/>
      <c r="E2400" s="6"/>
      <c r="F2400" s="8"/>
    </row>
    <row r="2401" spans="3:6" x14ac:dyDescent="0.25">
      <c r="C2401" s="6"/>
      <c r="D2401" s="7"/>
      <c r="E2401" s="6"/>
      <c r="F2401" s="8"/>
    </row>
    <row r="2402" spans="3:6" x14ac:dyDescent="0.25">
      <c r="C2402" s="6"/>
      <c r="D2402" s="7"/>
      <c r="E2402" s="6"/>
      <c r="F2402" s="8"/>
    </row>
    <row r="2403" spans="3:6" x14ac:dyDescent="0.25">
      <c r="C2403" s="6"/>
      <c r="D2403" s="7"/>
      <c r="E2403" s="6"/>
      <c r="F2403" s="8"/>
    </row>
    <row r="2404" spans="3:6" x14ac:dyDescent="0.25">
      <c r="C2404" s="6"/>
      <c r="D2404" s="7"/>
      <c r="E2404" s="6"/>
      <c r="F2404" s="8"/>
    </row>
    <row r="2405" spans="3:6" x14ac:dyDescent="0.25">
      <c r="C2405" s="6"/>
      <c r="D2405" s="7"/>
      <c r="E2405" s="6"/>
      <c r="F2405" s="8"/>
    </row>
    <row r="2406" spans="3:6" x14ac:dyDescent="0.25">
      <c r="C2406" s="6"/>
      <c r="D2406" s="7"/>
      <c r="E2406" s="6"/>
      <c r="F2406" s="8"/>
    </row>
    <row r="2407" spans="3:6" x14ac:dyDescent="0.25">
      <c r="C2407" s="6"/>
      <c r="D2407" s="7"/>
      <c r="E2407" s="6"/>
      <c r="F2407" s="8"/>
    </row>
    <row r="2408" spans="3:6" x14ac:dyDescent="0.25">
      <c r="C2408" s="6"/>
      <c r="D2408" s="7"/>
      <c r="E2408" s="6"/>
      <c r="F2408" s="8"/>
    </row>
    <row r="2409" spans="3:6" x14ac:dyDescent="0.25">
      <c r="C2409" s="6"/>
      <c r="D2409" s="7"/>
      <c r="E2409" s="6"/>
      <c r="F2409" s="8"/>
    </row>
    <row r="2410" spans="3:6" x14ac:dyDescent="0.25">
      <c r="C2410" s="6"/>
      <c r="D2410" s="7"/>
      <c r="E2410" s="6"/>
      <c r="F2410" s="8"/>
    </row>
    <row r="2411" spans="3:6" x14ac:dyDescent="0.25">
      <c r="C2411" s="6"/>
      <c r="D2411" s="7"/>
      <c r="E2411" s="6"/>
      <c r="F2411" s="8"/>
    </row>
    <row r="2412" spans="3:6" x14ac:dyDescent="0.25">
      <c r="C2412" s="6"/>
      <c r="D2412" s="7"/>
      <c r="E2412" s="6"/>
      <c r="F2412" s="8"/>
    </row>
    <row r="2413" spans="3:6" x14ac:dyDescent="0.25">
      <c r="C2413" s="6"/>
      <c r="D2413" s="7"/>
      <c r="E2413" s="6"/>
      <c r="F2413" s="8"/>
    </row>
    <row r="2414" spans="3:6" x14ac:dyDescent="0.25">
      <c r="C2414" s="6"/>
      <c r="D2414" s="7"/>
      <c r="E2414" s="6"/>
      <c r="F2414" s="8"/>
    </row>
    <row r="2415" spans="3:6" x14ac:dyDescent="0.25">
      <c r="C2415" s="6"/>
      <c r="D2415" s="7"/>
      <c r="E2415" s="6"/>
      <c r="F2415" s="8"/>
    </row>
    <row r="2416" spans="3:6" x14ac:dyDescent="0.25">
      <c r="C2416" s="6"/>
      <c r="D2416" s="7"/>
      <c r="E2416" s="6"/>
      <c r="F2416" s="8"/>
    </row>
    <row r="2417" spans="3:6" x14ac:dyDescent="0.25">
      <c r="C2417" s="6"/>
      <c r="D2417" s="7"/>
      <c r="E2417" s="6"/>
      <c r="F2417" s="8"/>
    </row>
    <row r="2418" spans="3:6" x14ac:dyDescent="0.25">
      <c r="C2418" s="6"/>
      <c r="D2418" s="7"/>
      <c r="E2418" s="6"/>
      <c r="F2418" s="8"/>
    </row>
    <row r="2419" spans="3:6" x14ac:dyDescent="0.25">
      <c r="C2419" s="6"/>
      <c r="D2419" s="7"/>
      <c r="E2419" s="6"/>
      <c r="F2419" s="8"/>
    </row>
    <row r="2420" spans="3:6" x14ac:dyDescent="0.25">
      <c r="C2420" s="6"/>
      <c r="D2420" s="7"/>
      <c r="E2420" s="6"/>
      <c r="F2420" s="8"/>
    </row>
    <row r="2421" spans="3:6" x14ac:dyDescent="0.25">
      <c r="C2421" s="6"/>
      <c r="D2421" s="7"/>
      <c r="E2421" s="6"/>
      <c r="F2421" s="8"/>
    </row>
    <row r="2422" spans="3:6" x14ac:dyDescent="0.25">
      <c r="C2422" s="6"/>
      <c r="D2422" s="7"/>
      <c r="E2422" s="6"/>
      <c r="F2422" s="8"/>
    </row>
    <row r="2423" spans="3:6" x14ac:dyDescent="0.25">
      <c r="C2423" s="6"/>
      <c r="D2423" s="7"/>
      <c r="E2423" s="6"/>
      <c r="F2423" s="8"/>
    </row>
    <row r="2424" spans="3:6" x14ac:dyDescent="0.25">
      <c r="C2424" s="6"/>
      <c r="D2424" s="7"/>
      <c r="E2424" s="6"/>
      <c r="F2424" s="8"/>
    </row>
    <row r="2425" spans="3:6" x14ac:dyDescent="0.25">
      <c r="C2425" s="6"/>
      <c r="D2425" s="7"/>
      <c r="E2425" s="6"/>
      <c r="F2425" s="8"/>
    </row>
    <row r="2426" spans="3:6" x14ac:dyDescent="0.25">
      <c r="C2426" s="6"/>
      <c r="D2426" s="7"/>
      <c r="E2426" s="6"/>
      <c r="F2426" s="8"/>
    </row>
    <row r="2427" spans="3:6" x14ac:dyDescent="0.25">
      <c r="C2427" s="6"/>
      <c r="D2427" s="7"/>
      <c r="E2427" s="6"/>
      <c r="F2427" s="8"/>
    </row>
    <row r="2428" spans="3:6" x14ac:dyDescent="0.25">
      <c r="C2428" s="6"/>
      <c r="D2428" s="7"/>
      <c r="E2428" s="6"/>
      <c r="F2428" s="8"/>
    </row>
    <row r="2429" spans="3:6" x14ac:dyDescent="0.25">
      <c r="C2429" s="6"/>
      <c r="D2429" s="7"/>
      <c r="E2429" s="6"/>
      <c r="F2429" s="8"/>
    </row>
    <row r="2430" spans="3:6" x14ac:dyDescent="0.25">
      <c r="C2430" s="6"/>
      <c r="D2430" s="7"/>
      <c r="E2430" s="6"/>
      <c r="F2430" s="8"/>
    </row>
    <row r="2431" spans="3:6" x14ac:dyDescent="0.25">
      <c r="C2431" s="6"/>
      <c r="D2431" s="7"/>
      <c r="E2431" s="6"/>
      <c r="F2431" s="8"/>
    </row>
    <row r="2432" spans="3:6" x14ac:dyDescent="0.25">
      <c r="C2432" s="6"/>
      <c r="D2432" s="7"/>
      <c r="E2432" s="6"/>
      <c r="F2432" s="8"/>
    </row>
    <row r="2433" spans="3:6" x14ac:dyDescent="0.25">
      <c r="C2433" s="6"/>
      <c r="D2433" s="7"/>
      <c r="E2433" s="6"/>
      <c r="F2433" s="8"/>
    </row>
    <row r="2434" spans="3:6" x14ac:dyDescent="0.25">
      <c r="C2434" s="6"/>
      <c r="D2434" s="7"/>
      <c r="E2434" s="6"/>
      <c r="F2434" s="8"/>
    </row>
    <row r="2435" spans="3:6" x14ac:dyDescent="0.25">
      <c r="C2435" s="6"/>
      <c r="D2435" s="7"/>
      <c r="E2435" s="6"/>
      <c r="F2435" s="8"/>
    </row>
    <row r="2436" spans="3:6" x14ac:dyDescent="0.25">
      <c r="C2436" s="6"/>
      <c r="D2436" s="7"/>
      <c r="E2436" s="6"/>
      <c r="F2436" s="8"/>
    </row>
    <row r="2437" spans="3:6" x14ac:dyDescent="0.25">
      <c r="C2437" s="6"/>
      <c r="D2437" s="7"/>
      <c r="E2437" s="6"/>
      <c r="F2437" s="8"/>
    </row>
    <row r="2438" spans="3:6" x14ac:dyDescent="0.25">
      <c r="C2438" s="6"/>
      <c r="D2438" s="7"/>
      <c r="E2438" s="6"/>
      <c r="F2438" s="8"/>
    </row>
    <row r="2439" spans="3:6" x14ac:dyDescent="0.25">
      <c r="C2439" s="6"/>
      <c r="D2439" s="7"/>
      <c r="E2439" s="6"/>
      <c r="F2439" s="8"/>
    </row>
    <row r="2440" spans="3:6" x14ac:dyDescent="0.25">
      <c r="C2440" s="6"/>
      <c r="D2440" s="7"/>
      <c r="E2440" s="6"/>
      <c r="F2440" s="8"/>
    </row>
    <row r="2441" spans="3:6" x14ac:dyDescent="0.25">
      <c r="C2441" s="6"/>
      <c r="D2441" s="7"/>
      <c r="E2441" s="6"/>
      <c r="F2441" s="8"/>
    </row>
    <row r="2442" spans="3:6" x14ac:dyDescent="0.25">
      <c r="C2442" s="6"/>
      <c r="D2442" s="7"/>
      <c r="E2442" s="6"/>
      <c r="F2442" s="8"/>
    </row>
    <row r="2443" spans="3:6" x14ac:dyDescent="0.25">
      <c r="C2443" s="6"/>
      <c r="D2443" s="7"/>
      <c r="E2443" s="6"/>
      <c r="F2443" s="8"/>
    </row>
    <row r="2444" spans="3:6" x14ac:dyDescent="0.25">
      <c r="C2444" s="6"/>
      <c r="D2444" s="7"/>
      <c r="E2444" s="6"/>
      <c r="F2444" s="8"/>
    </row>
    <row r="2445" spans="3:6" x14ac:dyDescent="0.25">
      <c r="C2445" s="6"/>
      <c r="D2445" s="7"/>
      <c r="E2445" s="6"/>
      <c r="F2445" s="8"/>
    </row>
    <row r="2446" spans="3:6" x14ac:dyDescent="0.25">
      <c r="C2446" s="6"/>
      <c r="D2446" s="7"/>
      <c r="E2446" s="6"/>
      <c r="F2446" s="8"/>
    </row>
    <row r="2447" spans="3:6" x14ac:dyDescent="0.25">
      <c r="C2447" s="6"/>
      <c r="D2447" s="7"/>
      <c r="E2447" s="6"/>
      <c r="F2447" s="8"/>
    </row>
    <row r="2448" spans="3:6" x14ac:dyDescent="0.25">
      <c r="C2448" s="6"/>
      <c r="D2448" s="7"/>
      <c r="E2448" s="6"/>
      <c r="F2448" s="8"/>
    </row>
    <row r="2449" spans="3:6" x14ac:dyDescent="0.25">
      <c r="C2449" s="6"/>
      <c r="D2449" s="7"/>
      <c r="E2449" s="6"/>
      <c r="F2449" s="8"/>
    </row>
    <row r="2450" spans="3:6" x14ac:dyDescent="0.25">
      <c r="C2450" s="6"/>
      <c r="D2450" s="7"/>
      <c r="E2450" s="6"/>
      <c r="F2450" s="8"/>
    </row>
    <row r="2451" spans="3:6" x14ac:dyDescent="0.25">
      <c r="C2451" s="6"/>
      <c r="D2451" s="7"/>
      <c r="E2451" s="6"/>
      <c r="F2451" s="8"/>
    </row>
    <row r="2452" spans="3:6" x14ac:dyDescent="0.25">
      <c r="C2452" s="6"/>
      <c r="D2452" s="7"/>
      <c r="E2452" s="6"/>
      <c r="F2452" s="8"/>
    </row>
    <row r="2453" spans="3:6" x14ac:dyDescent="0.25">
      <c r="C2453" s="6"/>
      <c r="D2453" s="7"/>
      <c r="E2453" s="6"/>
      <c r="F2453" s="8"/>
    </row>
    <row r="2454" spans="3:6" x14ac:dyDescent="0.25">
      <c r="C2454" s="6"/>
      <c r="D2454" s="7"/>
      <c r="E2454" s="6"/>
      <c r="F2454" s="8"/>
    </row>
    <row r="2455" spans="3:6" x14ac:dyDescent="0.25">
      <c r="C2455" s="6"/>
      <c r="D2455" s="7"/>
      <c r="E2455" s="6"/>
      <c r="F2455" s="8"/>
    </row>
    <row r="2456" spans="3:6" x14ac:dyDescent="0.25">
      <c r="C2456" s="6"/>
      <c r="D2456" s="7"/>
      <c r="E2456" s="6"/>
      <c r="F2456" s="8"/>
    </row>
    <row r="2457" spans="3:6" x14ac:dyDescent="0.25">
      <c r="C2457" s="6"/>
      <c r="D2457" s="7"/>
      <c r="E2457" s="6"/>
      <c r="F2457" s="8"/>
    </row>
    <row r="2458" spans="3:6" x14ac:dyDescent="0.25">
      <c r="C2458" s="6"/>
      <c r="D2458" s="7"/>
      <c r="E2458" s="6"/>
      <c r="F2458" s="8"/>
    </row>
    <row r="2459" spans="3:6" x14ac:dyDescent="0.25">
      <c r="C2459" s="6"/>
      <c r="D2459" s="7"/>
      <c r="E2459" s="6"/>
      <c r="F2459" s="8"/>
    </row>
    <row r="2460" spans="3:6" x14ac:dyDescent="0.25">
      <c r="C2460" s="6"/>
      <c r="D2460" s="7"/>
      <c r="E2460" s="6"/>
      <c r="F2460" s="8"/>
    </row>
    <row r="2461" spans="3:6" x14ac:dyDescent="0.25">
      <c r="C2461" s="6"/>
      <c r="D2461" s="7"/>
      <c r="E2461" s="6"/>
      <c r="F2461" s="8"/>
    </row>
    <row r="2462" spans="3:6" x14ac:dyDescent="0.25">
      <c r="C2462" s="6"/>
      <c r="D2462" s="7"/>
      <c r="E2462" s="6"/>
      <c r="F2462" s="8"/>
    </row>
    <row r="2463" spans="3:6" x14ac:dyDescent="0.25">
      <c r="C2463" s="6"/>
      <c r="D2463" s="7"/>
      <c r="E2463" s="6"/>
      <c r="F2463" s="8"/>
    </row>
    <row r="2464" spans="3:6" x14ac:dyDescent="0.25">
      <c r="C2464" s="6"/>
      <c r="D2464" s="7"/>
      <c r="E2464" s="6"/>
      <c r="F2464" s="8"/>
    </row>
    <row r="2465" spans="3:6" x14ac:dyDescent="0.25">
      <c r="C2465" s="6"/>
      <c r="D2465" s="7"/>
      <c r="E2465" s="6"/>
      <c r="F2465" s="8"/>
    </row>
    <row r="2466" spans="3:6" x14ac:dyDescent="0.25">
      <c r="C2466" s="6"/>
      <c r="D2466" s="7"/>
      <c r="E2466" s="6"/>
      <c r="F2466" s="8"/>
    </row>
    <row r="2467" spans="3:6" x14ac:dyDescent="0.25">
      <c r="C2467" s="6"/>
      <c r="D2467" s="7"/>
      <c r="E2467" s="6"/>
      <c r="F2467" s="8"/>
    </row>
    <row r="2468" spans="3:6" x14ac:dyDescent="0.25">
      <c r="C2468" s="6"/>
      <c r="D2468" s="7"/>
      <c r="E2468" s="6"/>
      <c r="F2468" s="8"/>
    </row>
    <row r="2469" spans="3:6" x14ac:dyDescent="0.25">
      <c r="C2469" s="6"/>
      <c r="D2469" s="7"/>
      <c r="E2469" s="6"/>
      <c r="F2469" s="8"/>
    </row>
    <row r="2470" spans="3:6" x14ac:dyDescent="0.25">
      <c r="C2470" s="6"/>
      <c r="D2470" s="7"/>
      <c r="E2470" s="6"/>
      <c r="F2470" s="8"/>
    </row>
    <row r="2471" spans="3:6" x14ac:dyDescent="0.25">
      <c r="C2471" s="6"/>
      <c r="D2471" s="7"/>
      <c r="E2471" s="6"/>
      <c r="F2471" s="8"/>
    </row>
    <row r="2472" spans="3:6" x14ac:dyDescent="0.25">
      <c r="C2472" s="6"/>
      <c r="D2472" s="7"/>
      <c r="E2472" s="6"/>
      <c r="F2472" s="8"/>
    </row>
    <row r="2473" spans="3:6" x14ac:dyDescent="0.25">
      <c r="C2473" s="6"/>
      <c r="D2473" s="7"/>
      <c r="E2473" s="6"/>
      <c r="F2473" s="8"/>
    </row>
    <row r="2474" spans="3:6" x14ac:dyDescent="0.25">
      <c r="C2474" s="6"/>
      <c r="D2474" s="7"/>
      <c r="E2474" s="6"/>
      <c r="F2474" s="8"/>
    </row>
    <row r="2475" spans="3:6" x14ac:dyDescent="0.25">
      <c r="C2475" s="6"/>
      <c r="D2475" s="7"/>
      <c r="E2475" s="6"/>
      <c r="F2475" s="8"/>
    </row>
    <row r="2476" spans="3:6" x14ac:dyDescent="0.25">
      <c r="C2476" s="6"/>
      <c r="D2476" s="7"/>
      <c r="E2476" s="6"/>
      <c r="F2476" s="8"/>
    </row>
    <row r="2477" spans="3:6" x14ac:dyDescent="0.25">
      <c r="C2477" s="6"/>
      <c r="D2477" s="7"/>
      <c r="E2477" s="6"/>
      <c r="F2477" s="8"/>
    </row>
    <row r="2478" spans="3:6" x14ac:dyDescent="0.25">
      <c r="C2478" s="6"/>
      <c r="D2478" s="7"/>
      <c r="E2478" s="6"/>
      <c r="F2478" s="8"/>
    </row>
    <row r="2479" spans="3:6" x14ac:dyDescent="0.25">
      <c r="C2479" s="6"/>
      <c r="D2479" s="7"/>
      <c r="E2479" s="6"/>
      <c r="F2479" s="8"/>
    </row>
    <row r="2480" spans="3:6" x14ac:dyDescent="0.25">
      <c r="C2480" s="6"/>
      <c r="D2480" s="7"/>
      <c r="E2480" s="6"/>
      <c r="F2480" s="8"/>
    </row>
    <row r="2481" spans="3:6" x14ac:dyDescent="0.25">
      <c r="C2481" s="6"/>
      <c r="D2481" s="7"/>
      <c r="E2481" s="6"/>
      <c r="F2481" s="8"/>
    </row>
    <row r="2482" spans="3:6" x14ac:dyDescent="0.25">
      <c r="C2482" s="6"/>
      <c r="D2482" s="7"/>
      <c r="E2482" s="6"/>
      <c r="F2482" s="8"/>
    </row>
    <row r="2483" spans="3:6" x14ac:dyDescent="0.25">
      <c r="C2483" s="6"/>
      <c r="D2483" s="7"/>
      <c r="E2483" s="6"/>
      <c r="F2483" s="8"/>
    </row>
    <row r="2484" spans="3:6" x14ac:dyDescent="0.25">
      <c r="C2484" s="6"/>
      <c r="D2484" s="7"/>
      <c r="E2484" s="6"/>
      <c r="F2484" s="8"/>
    </row>
    <row r="2485" spans="3:6" x14ac:dyDescent="0.25">
      <c r="C2485" s="6"/>
      <c r="D2485" s="7"/>
      <c r="E2485" s="6"/>
      <c r="F2485" s="8"/>
    </row>
    <row r="2486" spans="3:6" x14ac:dyDescent="0.25">
      <c r="C2486" s="6"/>
      <c r="D2486" s="7"/>
      <c r="E2486" s="6"/>
      <c r="F2486" s="8"/>
    </row>
    <row r="2487" spans="3:6" x14ac:dyDescent="0.25">
      <c r="C2487" s="6"/>
      <c r="D2487" s="7"/>
      <c r="E2487" s="6"/>
      <c r="F2487" s="8"/>
    </row>
    <row r="2488" spans="3:6" x14ac:dyDescent="0.25">
      <c r="C2488" s="6"/>
      <c r="D2488" s="7"/>
      <c r="E2488" s="6"/>
      <c r="F2488" s="8"/>
    </row>
    <row r="2489" spans="3:6" x14ac:dyDescent="0.25">
      <c r="C2489" s="6"/>
      <c r="D2489" s="7"/>
      <c r="E2489" s="6"/>
      <c r="F2489" s="8"/>
    </row>
    <row r="2490" spans="3:6" x14ac:dyDescent="0.25">
      <c r="C2490" s="6"/>
      <c r="D2490" s="7"/>
      <c r="E2490" s="6"/>
      <c r="F2490" s="8"/>
    </row>
    <row r="2491" spans="3:6" x14ac:dyDescent="0.25">
      <c r="C2491" s="6"/>
      <c r="D2491" s="7"/>
      <c r="E2491" s="6"/>
      <c r="F2491" s="8"/>
    </row>
    <row r="2492" spans="3:6" x14ac:dyDescent="0.25">
      <c r="C2492" s="6"/>
      <c r="D2492" s="7"/>
      <c r="E2492" s="6"/>
      <c r="F2492" s="8"/>
    </row>
    <row r="2493" spans="3:6" x14ac:dyDescent="0.25">
      <c r="C2493" s="6"/>
      <c r="D2493" s="7"/>
      <c r="E2493" s="6"/>
      <c r="F2493" s="8"/>
    </row>
    <row r="2494" spans="3:6" x14ac:dyDescent="0.25">
      <c r="C2494" s="6"/>
      <c r="D2494" s="7"/>
      <c r="E2494" s="6"/>
      <c r="F2494" s="8"/>
    </row>
    <row r="2495" spans="3:6" x14ac:dyDescent="0.25">
      <c r="C2495" s="6"/>
      <c r="D2495" s="7"/>
      <c r="E2495" s="6"/>
      <c r="F2495" s="8"/>
    </row>
    <row r="2496" spans="3:6" x14ac:dyDescent="0.25">
      <c r="C2496" s="6"/>
      <c r="D2496" s="7"/>
      <c r="E2496" s="6"/>
      <c r="F2496" s="8"/>
    </row>
    <row r="2497" spans="3:6" x14ac:dyDescent="0.25">
      <c r="C2497" s="6"/>
      <c r="D2497" s="7"/>
      <c r="E2497" s="6"/>
      <c r="F2497" s="8"/>
    </row>
    <row r="2498" spans="3:6" x14ac:dyDescent="0.25">
      <c r="C2498" s="6"/>
      <c r="D2498" s="7"/>
      <c r="E2498" s="6"/>
      <c r="F2498" s="8"/>
    </row>
    <row r="2499" spans="3:6" x14ac:dyDescent="0.25">
      <c r="C2499" s="6"/>
      <c r="D2499" s="7"/>
      <c r="E2499" s="6"/>
      <c r="F2499" s="8"/>
    </row>
    <row r="2500" spans="3:6" x14ac:dyDescent="0.25">
      <c r="C2500" s="6"/>
      <c r="D2500" s="7"/>
      <c r="E2500" s="6"/>
      <c r="F2500" s="8"/>
    </row>
    <row r="2501" spans="3:6" x14ac:dyDescent="0.25">
      <c r="C2501" s="6"/>
      <c r="D2501" s="7"/>
      <c r="E2501" s="6"/>
      <c r="F2501" s="8"/>
    </row>
    <row r="2502" spans="3:6" x14ac:dyDescent="0.25">
      <c r="C2502" s="6"/>
      <c r="D2502" s="7"/>
      <c r="E2502" s="6"/>
      <c r="F2502" s="8"/>
    </row>
    <row r="2503" spans="3:6" x14ac:dyDescent="0.25">
      <c r="C2503" s="6"/>
      <c r="D2503" s="7"/>
      <c r="E2503" s="6"/>
      <c r="F2503" s="8"/>
    </row>
    <row r="2504" spans="3:6" x14ac:dyDescent="0.25">
      <c r="C2504" s="6"/>
      <c r="D2504" s="7"/>
      <c r="E2504" s="6"/>
      <c r="F2504" s="8"/>
    </row>
    <row r="2505" spans="3:6" x14ac:dyDescent="0.25">
      <c r="C2505" s="6"/>
      <c r="D2505" s="7"/>
      <c r="E2505" s="6"/>
      <c r="F2505" s="8"/>
    </row>
    <row r="2506" spans="3:6" x14ac:dyDescent="0.25">
      <c r="C2506" s="6"/>
      <c r="D2506" s="7"/>
      <c r="E2506" s="6"/>
      <c r="F2506" s="8"/>
    </row>
    <row r="2507" spans="3:6" x14ac:dyDescent="0.25">
      <c r="C2507" s="6"/>
      <c r="D2507" s="7"/>
      <c r="E2507" s="6"/>
      <c r="F2507" s="8"/>
    </row>
    <row r="2508" spans="3:6" x14ac:dyDescent="0.25">
      <c r="C2508" s="6"/>
      <c r="D2508" s="7"/>
      <c r="E2508" s="6"/>
      <c r="F2508" s="8"/>
    </row>
    <row r="2509" spans="3:6" x14ac:dyDescent="0.25">
      <c r="C2509" s="6"/>
      <c r="D2509" s="7"/>
      <c r="E2509" s="6"/>
      <c r="F2509" s="8"/>
    </row>
    <row r="2510" spans="3:6" x14ac:dyDescent="0.25">
      <c r="C2510" s="6"/>
      <c r="D2510" s="7"/>
      <c r="E2510" s="6"/>
      <c r="F2510" s="8"/>
    </row>
    <row r="2511" spans="3:6" x14ac:dyDescent="0.25">
      <c r="C2511" s="6"/>
      <c r="D2511" s="7"/>
      <c r="E2511" s="6"/>
      <c r="F2511" s="8"/>
    </row>
    <row r="2512" spans="3:6" x14ac:dyDescent="0.25">
      <c r="C2512" s="6"/>
      <c r="D2512" s="7"/>
      <c r="E2512" s="6"/>
      <c r="F2512" s="8"/>
    </row>
    <row r="2513" spans="3:6" x14ac:dyDescent="0.25">
      <c r="C2513" s="6"/>
      <c r="D2513" s="7"/>
      <c r="E2513" s="6"/>
      <c r="F2513" s="8"/>
    </row>
    <row r="2514" spans="3:6" x14ac:dyDescent="0.25">
      <c r="C2514" s="6"/>
      <c r="D2514" s="7"/>
      <c r="E2514" s="6"/>
      <c r="F2514" s="8"/>
    </row>
    <row r="2515" spans="3:6" x14ac:dyDescent="0.25">
      <c r="C2515" s="6"/>
      <c r="D2515" s="7"/>
      <c r="E2515" s="6"/>
      <c r="F2515" s="8"/>
    </row>
    <row r="2516" spans="3:6" x14ac:dyDescent="0.25">
      <c r="C2516" s="6"/>
      <c r="D2516" s="7"/>
      <c r="E2516" s="6"/>
      <c r="F2516" s="8"/>
    </row>
    <row r="2517" spans="3:6" x14ac:dyDescent="0.25">
      <c r="C2517" s="6"/>
      <c r="D2517" s="7"/>
      <c r="E2517" s="6"/>
      <c r="F2517" s="8"/>
    </row>
    <row r="2518" spans="3:6" x14ac:dyDescent="0.25">
      <c r="C2518" s="6"/>
      <c r="D2518" s="7"/>
      <c r="E2518" s="6"/>
      <c r="F2518" s="8"/>
    </row>
    <row r="2519" spans="3:6" x14ac:dyDescent="0.25">
      <c r="C2519" s="6"/>
      <c r="D2519" s="7"/>
      <c r="E2519" s="6"/>
      <c r="F2519" s="8"/>
    </row>
    <row r="2520" spans="3:6" x14ac:dyDescent="0.25">
      <c r="C2520" s="6"/>
      <c r="D2520" s="7"/>
      <c r="E2520" s="6"/>
      <c r="F2520" s="8"/>
    </row>
    <row r="2521" spans="3:6" x14ac:dyDescent="0.25">
      <c r="C2521" s="6"/>
      <c r="D2521" s="7"/>
      <c r="E2521" s="6"/>
      <c r="F2521" s="8"/>
    </row>
    <row r="2522" spans="3:6" x14ac:dyDescent="0.25">
      <c r="C2522" s="6"/>
      <c r="D2522" s="7"/>
      <c r="E2522" s="6"/>
      <c r="F2522" s="8"/>
    </row>
    <row r="2523" spans="3:6" x14ac:dyDescent="0.25">
      <c r="C2523" s="6"/>
      <c r="D2523" s="7"/>
      <c r="E2523" s="6"/>
      <c r="F2523" s="8"/>
    </row>
    <row r="2524" spans="3:6" x14ac:dyDescent="0.25">
      <c r="C2524" s="6"/>
      <c r="D2524" s="7"/>
      <c r="E2524" s="6"/>
      <c r="F2524" s="8"/>
    </row>
    <row r="2525" spans="3:6" x14ac:dyDescent="0.25">
      <c r="C2525" s="6"/>
      <c r="D2525" s="7"/>
      <c r="E2525" s="6"/>
      <c r="F2525" s="8"/>
    </row>
    <row r="2526" spans="3:6" x14ac:dyDescent="0.25">
      <c r="C2526" s="6"/>
      <c r="D2526" s="7"/>
      <c r="E2526" s="6"/>
      <c r="F2526" s="8"/>
    </row>
    <row r="2527" spans="3:6" x14ac:dyDescent="0.25">
      <c r="C2527" s="6"/>
      <c r="D2527" s="7"/>
      <c r="E2527" s="6"/>
      <c r="F2527" s="8"/>
    </row>
    <row r="2528" spans="3:6" x14ac:dyDescent="0.25">
      <c r="C2528" s="6"/>
      <c r="D2528" s="7"/>
      <c r="E2528" s="6"/>
      <c r="F2528" s="8"/>
    </row>
    <row r="2529" spans="3:6" x14ac:dyDescent="0.25">
      <c r="C2529" s="6"/>
      <c r="D2529" s="7"/>
      <c r="E2529" s="6"/>
      <c r="F2529" s="8"/>
    </row>
    <row r="2530" spans="3:6" x14ac:dyDescent="0.25">
      <c r="C2530" s="6"/>
      <c r="D2530" s="7"/>
      <c r="E2530" s="6"/>
      <c r="F2530" s="8"/>
    </row>
    <row r="2531" spans="3:6" x14ac:dyDescent="0.25">
      <c r="C2531" s="6"/>
      <c r="D2531" s="7"/>
      <c r="E2531" s="6"/>
      <c r="F2531" s="8"/>
    </row>
    <row r="2532" spans="3:6" x14ac:dyDescent="0.25">
      <c r="C2532" s="6"/>
      <c r="D2532" s="7"/>
      <c r="E2532" s="6"/>
      <c r="F2532" s="8"/>
    </row>
    <row r="2533" spans="3:6" x14ac:dyDescent="0.25">
      <c r="C2533" s="6"/>
      <c r="D2533" s="7"/>
      <c r="E2533" s="6"/>
      <c r="F2533" s="8"/>
    </row>
    <row r="2534" spans="3:6" x14ac:dyDescent="0.25">
      <c r="C2534" s="6"/>
      <c r="D2534" s="7"/>
      <c r="E2534" s="6"/>
      <c r="F2534" s="8"/>
    </row>
    <row r="2535" spans="3:6" x14ac:dyDescent="0.25">
      <c r="C2535" s="6"/>
      <c r="D2535" s="7"/>
      <c r="E2535" s="6"/>
      <c r="F2535" s="8"/>
    </row>
    <row r="2536" spans="3:6" x14ac:dyDescent="0.25">
      <c r="C2536" s="6"/>
      <c r="D2536" s="7"/>
      <c r="E2536" s="6"/>
      <c r="F2536" s="8"/>
    </row>
    <row r="2537" spans="3:6" x14ac:dyDescent="0.25">
      <c r="C2537" s="6"/>
      <c r="D2537" s="7"/>
      <c r="E2537" s="6"/>
      <c r="F2537" s="8"/>
    </row>
    <row r="2538" spans="3:6" x14ac:dyDescent="0.25">
      <c r="C2538" s="6"/>
      <c r="D2538" s="7"/>
      <c r="E2538" s="6"/>
      <c r="F2538" s="8"/>
    </row>
    <row r="2539" spans="3:6" x14ac:dyDescent="0.25">
      <c r="C2539" s="6"/>
      <c r="D2539" s="7"/>
      <c r="E2539" s="6"/>
      <c r="F2539" s="8"/>
    </row>
    <row r="2540" spans="3:6" x14ac:dyDescent="0.25">
      <c r="C2540" s="6"/>
      <c r="D2540" s="7"/>
      <c r="E2540" s="6"/>
      <c r="F2540" s="8"/>
    </row>
    <row r="2541" spans="3:6" x14ac:dyDescent="0.25">
      <c r="C2541" s="6"/>
      <c r="D2541" s="7"/>
      <c r="E2541" s="6"/>
      <c r="F2541" s="8"/>
    </row>
    <row r="2542" spans="3:6" x14ac:dyDescent="0.25">
      <c r="C2542" s="6"/>
      <c r="D2542" s="7"/>
      <c r="E2542" s="6"/>
      <c r="F2542" s="8"/>
    </row>
    <row r="2543" spans="3:6" x14ac:dyDescent="0.25">
      <c r="C2543" s="6"/>
      <c r="D2543" s="7"/>
      <c r="E2543" s="6"/>
      <c r="F2543" s="8"/>
    </row>
    <row r="2544" spans="3:6" x14ac:dyDescent="0.25">
      <c r="C2544" s="6"/>
      <c r="D2544" s="7"/>
      <c r="E2544" s="6"/>
      <c r="F2544" s="8"/>
    </row>
    <row r="2545" spans="3:6" x14ac:dyDescent="0.25">
      <c r="C2545" s="6"/>
      <c r="D2545" s="7"/>
      <c r="E2545" s="6"/>
      <c r="F2545" s="8"/>
    </row>
    <row r="2546" spans="3:6" x14ac:dyDescent="0.25">
      <c r="C2546" s="6"/>
      <c r="D2546" s="7"/>
      <c r="E2546" s="6"/>
      <c r="F2546" s="8"/>
    </row>
    <row r="2547" spans="3:6" x14ac:dyDescent="0.25">
      <c r="C2547" s="6"/>
      <c r="D2547" s="7"/>
      <c r="E2547" s="6"/>
      <c r="F2547" s="8"/>
    </row>
    <row r="2548" spans="3:6" x14ac:dyDescent="0.25">
      <c r="C2548" s="6"/>
      <c r="D2548" s="7"/>
      <c r="E2548" s="6"/>
      <c r="F2548" s="8"/>
    </row>
    <row r="2549" spans="3:6" x14ac:dyDescent="0.25">
      <c r="C2549" s="6"/>
      <c r="D2549" s="7"/>
      <c r="E2549" s="6"/>
      <c r="F2549" s="8"/>
    </row>
    <row r="2550" spans="3:6" x14ac:dyDescent="0.25">
      <c r="C2550" s="6"/>
      <c r="D2550" s="7"/>
      <c r="E2550" s="6"/>
      <c r="F2550" s="8"/>
    </row>
    <row r="2551" spans="3:6" x14ac:dyDescent="0.25">
      <c r="C2551" s="6"/>
      <c r="D2551" s="7"/>
      <c r="E2551" s="6"/>
      <c r="F2551" s="8"/>
    </row>
    <row r="2552" spans="3:6" x14ac:dyDescent="0.25">
      <c r="C2552" s="6"/>
      <c r="D2552" s="7"/>
      <c r="E2552" s="6"/>
      <c r="F2552" s="8"/>
    </row>
    <row r="2553" spans="3:6" x14ac:dyDescent="0.25">
      <c r="C2553" s="6"/>
      <c r="D2553" s="7"/>
      <c r="E2553" s="6"/>
      <c r="F2553" s="8"/>
    </row>
    <row r="2554" spans="3:6" x14ac:dyDescent="0.25">
      <c r="C2554" s="6"/>
      <c r="D2554" s="7"/>
      <c r="E2554" s="6"/>
      <c r="F2554" s="8"/>
    </row>
    <row r="2555" spans="3:6" x14ac:dyDescent="0.25">
      <c r="C2555" s="6"/>
      <c r="D2555" s="7"/>
      <c r="E2555" s="6"/>
      <c r="F2555" s="8"/>
    </row>
    <row r="2556" spans="3:6" x14ac:dyDescent="0.25">
      <c r="C2556" s="6"/>
      <c r="D2556" s="7"/>
      <c r="E2556" s="6"/>
      <c r="F2556" s="8"/>
    </row>
    <row r="2557" spans="3:6" x14ac:dyDescent="0.25">
      <c r="C2557" s="6"/>
      <c r="D2557" s="7"/>
      <c r="E2557" s="6"/>
      <c r="F2557" s="8"/>
    </row>
    <row r="2558" spans="3:6" x14ac:dyDescent="0.25">
      <c r="C2558" s="6"/>
      <c r="D2558" s="7"/>
      <c r="E2558" s="6"/>
      <c r="F2558" s="8"/>
    </row>
    <row r="2559" spans="3:6" x14ac:dyDescent="0.25">
      <c r="C2559" s="6"/>
      <c r="D2559" s="7"/>
      <c r="E2559" s="6"/>
      <c r="F2559" s="8"/>
    </row>
    <row r="2560" spans="3:6" x14ac:dyDescent="0.25">
      <c r="C2560" s="6"/>
      <c r="D2560" s="7"/>
      <c r="E2560" s="6"/>
      <c r="F2560" s="8"/>
    </row>
    <row r="2561" spans="3:6" x14ac:dyDescent="0.25">
      <c r="C2561" s="6"/>
      <c r="D2561" s="7"/>
      <c r="E2561" s="6"/>
      <c r="F2561" s="8"/>
    </row>
    <row r="2562" spans="3:6" x14ac:dyDescent="0.25">
      <c r="C2562" s="6"/>
      <c r="D2562" s="7"/>
      <c r="E2562" s="6"/>
      <c r="F2562" s="8"/>
    </row>
    <row r="2563" spans="3:6" x14ac:dyDescent="0.25">
      <c r="C2563" s="6"/>
      <c r="D2563" s="7"/>
      <c r="E2563" s="6"/>
      <c r="F2563" s="8"/>
    </row>
    <row r="2564" spans="3:6" x14ac:dyDescent="0.25">
      <c r="C2564" s="6"/>
      <c r="D2564" s="7"/>
      <c r="E2564" s="6"/>
      <c r="F2564" s="8"/>
    </row>
    <row r="2565" spans="3:6" x14ac:dyDescent="0.25">
      <c r="C2565" s="6"/>
      <c r="D2565" s="7"/>
      <c r="E2565" s="6"/>
      <c r="F2565" s="8"/>
    </row>
    <row r="2566" spans="3:6" x14ac:dyDescent="0.25">
      <c r="C2566" s="6"/>
      <c r="D2566" s="7"/>
      <c r="E2566" s="6"/>
      <c r="F2566" s="8"/>
    </row>
    <row r="2567" spans="3:6" x14ac:dyDescent="0.25">
      <c r="C2567" s="6"/>
      <c r="D2567" s="7"/>
      <c r="E2567" s="6"/>
      <c r="F2567" s="8"/>
    </row>
    <row r="2568" spans="3:6" x14ac:dyDescent="0.25">
      <c r="C2568" s="6"/>
      <c r="D2568" s="7"/>
      <c r="E2568" s="6"/>
      <c r="F2568" s="8"/>
    </row>
    <row r="2569" spans="3:6" x14ac:dyDescent="0.25">
      <c r="C2569" s="6"/>
      <c r="D2569" s="7"/>
      <c r="E2569" s="6"/>
      <c r="F2569" s="8"/>
    </row>
    <row r="2570" spans="3:6" x14ac:dyDescent="0.25">
      <c r="C2570" s="6"/>
      <c r="D2570" s="7"/>
      <c r="E2570" s="6"/>
      <c r="F2570" s="8"/>
    </row>
    <row r="2571" spans="3:6" x14ac:dyDescent="0.25">
      <c r="C2571" s="6"/>
      <c r="D2571" s="7"/>
      <c r="E2571" s="6"/>
      <c r="F2571" s="8"/>
    </row>
    <row r="2572" spans="3:6" x14ac:dyDescent="0.25">
      <c r="C2572" s="6"/>
      <c r="D2572" s="7"/>
      <c r="E2572" s="6"/>
      <c r="F2572" s="8"/>
    </row>
    <row r="2573" spans="3:6" x14ac:dyDescent="0.25">
      <c r="C2573" s="6"/>
      <c r="D2573" s="7"/>
      <c r="E2573" s="6"/>
      <c r="F2573" s="8"/>
    </row>
    <row r="2574" spans="3:6" x14ac:dyDescent="0.25">
      <c r="C2574" s="6"/>
      <c r="D2574" s="7"/>
      <c r="E2574" s="6"/>
      <c r="F2574" s="8"/>
    </row>
    <row r="2575" spans="3:6" x14ac:dyDescent="0.25">
      <c r="C2575" s="6"/>
      <c r="D2575" s="7"/>
      <c r="E2575" s="6"/>
      <c r="F2575" s="8"/>
    </row>
    <row r="2576" spans="3:6" x14ac:dyDescent="0.25">
      <c r="C2576" s="6"/>
      <c r="D2576" s="7"/>
      <c r="E2576" s="6"/>
      <c r="F2576" s="8"/>
    </row>
    <row r="2577" spans="3:6" x14ac:dyDescent="0.25">
      <c r="C2577" s="6"/>
      <c r="D2577" s="7"/>
      <c r="E2577" s="6"/>
      <c r="F2577" s="8"/>
    </row>
    <row r="2578" spans="3:6" x14ac:dyDescent="0.25">
      <c r="C2578" s="6"/>
      <c r="D2578" s="7"/>
      <c r="E2578" s="6"/>
      <c r="F2578" s="8"/>
    </row>
    <row r="2579" spans="3:6" x14ac:dyDescent="0.25">
      <c r="C2579" s="6"/>
      <c r="D2579" s="7"/>
      <c r="E2579" s="6"/>
      <c r="F2579" s="8"/>
    </row>
    <row r="2580" spans="3:6" x14ac:dyDescent="0.25">
      <c r="C2580" s="6"/>
      <c r="D2580" s="7"/>
      <c r="E2580" s="6"/>
      <c r="F2580" s="8"/>
    </row>
    <row r="2581" spans="3:6" x14ac:dyDescent="0.25">
      <c r="C2581" s="6"/>
      <c r="D2581" s="7"/>
      <c r="E2581" s="6"/>
      <c r="F2581" s="8"/>
    </row>
    <row r="2582" spans="3:6" x14ac:dyDescent="0.25">
      <c r="C2582" s="6"/>
      <c r="D2582" s="7"/>
      <c r="E2582" s="6"/>
      <c r="F2582" s="8"/>
    </row>
    <row r="2583" spans="3:6" x14ac:dyDescent="0.25">
      <c r="C2583" s="6"/>
      <c r="D2583" s="7"/>
      <c r="E2583" s="6"/>
      <c r="F2583" s="8"/>
    </row>
    <row r="2584" spans="3:6" x14ac:dyDescent="0.25">
      <c r="C2584" s="6"/>
      <c r="D2584" s="7"/>
      <c r="E2584" s="6"/>
      <c r="F2584" s="8"/>
    </row>
    <row r="2585" spans="3:6" x14ac:dyDescent="0.25">
      <c r="C2585" s="6"/>
      <c r="D2585" s="7"/>
      <c r="E2585" s="6"/>
      <c r="F2585" s="8"/>
    </row>
    <row r="2586" spans="3:6" x14ac:dyDescent="0.25">
      <c r="C2586" s="6"/>
      <c r="D2586" s="7"/>
      <c r="E2586" s="6"/>
      <c r="F2586" s="8"/>
    </row>
    <row r="2587" spans="3:6" x14ac:dyDescent="0.25">
      <c r="C2587" s="6"/>
      <c r="D2587" s="7"/>
      <c r="E2587" s="6"/>
      <c r="F2587" s="8"/>
    </row>
    <row r="2588" spans="3:6" x14ac:dyDescent="0.25">
      <c r="C2588" s="6"/>
      <c r="D2588" s="7"/>
      <c r="E2588" s="6"/>
      <c r="F2588" s="8"/>
    </row>
    <row r="2589" spans="3:6" x14ac:dyDescent="0.25">
      <c r="C2589" s="6"/>
      <c r="D2589" s="7"/>
      <c r="E2589" s="6"/>
      <c r="F2589" s="8"/>
    </row>
    <row r="2590" spans="3:6" x14ac:dyDescent="0.25">
      <c r="C2590" s="6"/>
      <c r="D2590" s="7"/>
      <c r="E2590" s="6"/>
      <c r="F2590" s="8"/>
    </row>
    <row r="2591" spans="3:6" x14ac:dyDescent="0.25">
      <c r="C2591" s="6"/>
      <c r="D2591" s="7"/>
      <c r="E2591" s="6"/>
      <c r="F2591" s="8"/>
    </row>
    <row r="2592" spans="3:6" x14ac:dyDescent="0.25">
      <c r="C2592" s="6"/>
      <c r="D2592" s="7"/>
      <c r="E2592" s="6"/>
      <c r="F2592" s="8"/>
    </row>
    <row r="2593" spans="3:6" x14ac:dyDescent="0.25">
      <c r="C2593" s="6"/>
      <c r="D2593" s="7"/>
      <c r="E2593" s="6"/>
      <c r="F2593" s="8"/>
    </row>
    <row r="2594" spans="3:6" x14ac:dyDescent="0.25">
      <c r="C2594" s="6"/>
      <c r="D2594" s="7"/>
      <c r="E2594" s="6"/>
      <c r="F2594" s="8"/>
    </row>
    <row r="2595" spans="3:6" x14ac:dyDescent="0.25">
      <c r="C2595" s="6"/>
      <c r="D2595" s="7"/>
      <c r="E2595" s="6"/>
      <c r="F2595" s="8"/>
    </row>
    <row r="2596" spans="3:6" x14ac:dyDescent="0.25">
      <c r="C2596" s="6"/>
      <c r="D2596" s="7"/>
      <c r="E2596" s="6"/>
      <c r="F2596" s="8"/>
    </row>
    <row r="2597" spans="3:6" x14ac:dyDescent="0.25">
      <c r="C2597" s="6"/>
      <c r="D2597" s="7"/>
      <c r="E2597" s="6"/>
      <c r="F2597" s="8"/>
    </row>
    <row r="2598" spans="3:6" x14ac:dyDescent="0.25">
      <c r="C2598" s="6"/>
      <c r="D2598" s="7"/>
      <c r="E2598" s="6"/>
      <c r="F2598" s="8"/>
    </row>
    <row r="2599" spans="3:6" x14ac:dyDescent="0.25">
      <c r="C2599" s="6"/>
      <c r="D2599" s="7"/>
      <c r="E2599" s="6"/>
      <c r="F2599" s="8"/>
    </row>
    <row r="2600" spans="3:6" x14ac:dyDescent="0.25">
      <c r="C2600" s="6"/>
      <c r="D2600" s="7"/>
      <c r="E2600" s="6"/>
      <c r="F2600" s="8"/>
    </row>
    <row r="2601" spans="3:6" x14ac:dyDescent="0.25">
      <c r="C2601" s="6"/>
      <c r="D2601" s="7"/>
      <c r="E2601" s="6"/>
      <c r="F2601" s="8"/>
    </row>
    <row r="2602" spans="3:6" x14ac:dyDescent="0.25">
      <c r="C2602" s="6"/>
      <c r="D2602" s="7"/>
      <c r="E2602" s="6"/>
      <c r="F2602" s="8"/>
    </row>
    <row r="2603" spans="3:6" x14ac:dyDescent="0.25">
      <c r="C2603" s="6"/>
      <c r="D2603" s="7"/>
      <c r="E2603" s="6"/>
      <c r="F2603" s="8"/>
    </row>
    <row r="2604" spans="3:6" x14ac:dyDescent="0.25">
      <c r="C2604" s="6"/>
      <c r="D2604" s="7"/>
      <c r="E2604" s="6"/>
      <c r="F2604" s="8"/>
    </row>
    <row r="2605" spans="3:6" x14ac:dyDescent="0.25">
      <c r="C2605" s="6"/>
      <c r="D2605" s="7"/>
      <c r="E2605" s="6"/>
      <c r="F2605" s="8"/>
    </row>
    <row r="2606" spans="3:6" x14ac:dyDescent="0.25">
      <c r="C2606" s="6"/>
      <c r="D2606" s="7"/>
      <c r="E2606" s="6"/>
      <c r="F2606" s="8"/>
    </row>
    <row r="2607" spans="3:6" x14ac:dyDescent="0.25">
      <c r="C2607" s="6"/>
      <c r="D2607" s="7"/>
      <c r="E2607" s="6"/>
      <c r="F2607" s="8"/>
    </row>
    <row r="2608" spans="3:6" x14ac:dyDescent="0.25">
      <c r="C2608" s="6"/>
      <c r="D2608" s="7"/>
      <c r="E2608" s="6"/>
      <c r="F2608" s="8"/>
    </row>
    <row r="2609" spans="3:6" x14ac:dyDescent="0.25">
      <c r="C2609" s="6"/>
      <c r="D2609" s="7"/>
      <c r="E2609" s="6"/>
      <c r="F2609" s="8"/>
    </row>
    <row r="2610" spans="3:6" x14ac:dyDescent="0.25">
      <c r="C2610" s="6"/>
      <c r="D2610" s="7"/>
      <c r="E2610" s="6"/>
      <c r="F2610" s="8"/>
    </row>
    <row r="2611" spans="3:6" x14ac:dyDescent="0.25">
      <c r="C2611" s="6"/>
      <c r="D2611" s="7"/>
      <c r="E2611" s="6"/>
      <c r="F2611" s="8"/>
    </row>
    <row r="2612" spans="3:6" x14ac:dyDescent="0.25">
      <c r="C2612" s="6"/>
      <c r="D2612" s="7"/>
      <c r="E2612" s="6"/>
      <c r="F2612" s="8"/>
    </row>
    <row r="2613" spans="3:6" x14ac:dyDescent="0.25">
      <c r="C2613" s="6"/>
      <c r="D2613" s="7"/>
      <c r="E2613" s="6"/>
      <c r="F2613" s="8"/>
    </row>
    <row r="2614" spans="3:6" x14ac:dyDescent="0.25">
      <c r="C2614" s="6"/>
      <c r="D2614" s="7"/>
      <c r="E2614" s="6"/>
      <c r="F2614" s="8"/>
    </row>
    <row r="2615" spans="3:6" x14ac:dyDescent="0.25">
      <c r="C2615" s="6"/>
      <c r="D2615" s="7"/>
      <c r="E2615" s="6"/>
      <c r="F2615" s="8"/>
    </row>
    <row r="2616" spans="3:6" x14ac:dyDescent="0.25">
      <c r="C2616" s="6"/>
      <c r="D2616" s="7"/>
      <c r="E2616" s="6"/>
      <c r="F2616" s="8"/>
    </row>
    <row r="2617" spans="3:6" x14ac:dyDescent="0.25">
      <c r="C2617" s="6"/>
      <c r="D2617" s="7"/>
      <c r="E2617" s="6"/>
      <c r="F2617" s="8"/>
    </row>
    <row r="2618" spans="3:6" x14ac:dyDescent="0.25">
      <c r="C2618" s="6"/>
      <c r="D2618" s="7"/>
      <c r="E2618" s="6"/>
      <c r="F2618" s="8"/>
    </row>
    <row r="2619" spans="3:6" x14ac:dyDescent="0.25">
      <c r="C2619" s="6"/>
      <c r="D2619" s="7"/>
      <c r="E2619" s="6"/>
      <c r="F2619" s="8"/>
    </row>
    <row r="2620" spans="3:6" x14ac:dyDescent="0.25">
      <c r="C2620" s="6"/>
      <c r="D2620" s="7"/>
      <c r="E2620" s="6"/>
      <c r="F2620" s="8"/>
    </row>
    <row r="2621" spans="3:6" x14ac:dyDescent="0.25">
      <c r="C2621" s="6"/>
      <c r="D2621" s="7"/>
      <c r="E2621" s="6"/>
      <c r="F2621" s="8"/>
    </row>
    <row r="2622" spans="3:6" x14ac:dyDescent="0.25">
      <c r="C2622" s="6"/>
      <c r="D2622" s="7"/>
      <c r="E2622" s="6"/>
      <c r="F2622" s="8"/>
    </row>
    <row r="2623" spans="3:6" x14ac:dyDescent="0.25">
      <c r="C2623" s="6"/>
      <c r="D2623" s="7"/>
      <c r="E2623" s="6"/>
      <c r="F2623" s="8"/>
    </row>
    <row r="2624" spans="3:6" x14ac:dyDescent="0.25">
      <c r="C2624" s="6"/>
      <c r="D2624" s="7"/>
      <c r="E2624" s="6"/>
      <c r="F2624" s="8"/>
    </row>
    <row r="2625" spans="3:6" x14ac:dyDescent="0.25">
      <c r="C2625" s="6"/>
      <c r="D2625" s="7"/>
      <c r="E2625" s="6"/>
      <c r="F2625" s="8"/>
    </row>
    <row r="2626" spans="3:6" x14ac:dyDescent="0.25">
      <c r="C2626" s="6"/>
      <c r="D2626" s="7"/>
      <c r="E2626" s="6"/>
      <c r="F2626" s="8"/>
    </row>
    <row r="2627" spans="3:6" x14ac:dyDescent="0.25">
      <c r="C2627" s="6"/>
      <c r="D2627" s="7"/>
      <c r="E2627" s="6"/>
      <c r="F2627" s="8"/>
    </row>
    <row r="2628" spans="3:6" x14ac:dyDescent="0.25">
      <c r="C2628" s="6"/>
      <c r="D2628" s="7"/>
      <c r="E2628" s="6"/>
      <c r="F2628" s="8"/>
    </row>
    <row r="2629" spans="3:6" x14ac:dyDescent="0.25">
      <c r="C2629" s="6"/>
      <c r="D2629" s="7"/>
      <c r="E2629" s="6"/>
      <c r="F2629" s="8"/>
    </row>
    <row r="2630" spans="3:6" x14ac:dyDescent="0.25">
      <c r="C2630" s="6"/>
      <c r="D2630" s="7"/>
      <c r="E2630" s="6"/>
      <c r="F2630" s="8"/>
    </row>
    <row r="2631" spans="3:6" x14ac:dyDescent="0.25">
      <c r="C2631" s="6"/>
      <c r="D2631" s="7"/>
      <c r="E2631" s="6"/>
      <c r="F2631" s="8"/>
    </row>
    <row r="2632" spans="3:6" x14ac:dyDescent="0.25">
      <c r="C2632" s="6"/>
      <c r="D2632" s="7"/>
      <c r="E2632" s="6"/>
      <c r="F2632" s="8"/>
    </row>
    <row r="2633" spans="3:6" x14ac:dyDescent="0.25">
      <c r="C2633" s="6"/>
      <c r="D2633" s="7"/>
      <c r="E2633" s="6"/>
      <c r="F2633" s="8"/>
    </row>
    <row r="2634" spans="3:6" x14ac:dyDescent="0.25">
      <c r="C2634" s="6"/>
      <c r="D2634" s="7"/>
      <c r="E2634" s="6"/>
      <c r="F2634" s="8"/>
    </row>
    <row r="2635" spans="3:6" x14ac:dyDescent="0.25">
      <c r="C2635" s="6"/>
      <c r="D2635" s="7"/>
      <c r="E2635" s="6"/>
      <c r="F2635" s="8"/>
    </row>
    <row r="2636" spans="3:6" x14ac:dyDescent="0.25">
      <c r="C2636" s="6"/>
      <c r="D2636" s="7"/>
      <c r="E2636" s="6"/>
      <c r="F2636" s="8"/>
    </row>
    <row r="2637" spans="3:6" x14ac:dyDescent="0.25">
      <c r="C2637" s="6"/>
      <c r="D2637" s="7"/>
      <c r="E2637" s="6"/>
      <c r="F2637" s="8"/>
    </row>
    <row r="2638" spans="3:6" x14ac:dyDescent="0.25">
      <c r="C2638" s="6"/>
      <c r="D2638" s="7"/>
      <c r="E2638" s="6"/>
      <c r="F2638" s="8"/>
    </row>
    <row r="2639" spans="3:6" x14ac:dyDescent="0.25">
      <c r="C2639" s="6"/>
      <c r="D2639" s="7"/>
      <c r="E2639" s="6"/>
      <c r="F2639" s="8"/>
    </row>
    <row r="2640" spans="3:6" x14ac:dyDescent="0.25">
      <c r="C2640" s="6"/>
      <c r="D2640" s="7"/>
      <c r="E2640" s="6"/>
      <c r="F2640" s="8"/>
    </row>
    <row r="2641" spans="3:6" x14ac:dyDescent="0.25">
      <c r="C2641" s="6"/>
      <c r="D2641" s="7"/>
      <c r="E2641" s="6"/>
      <c r="F2641" s="8"/>
    </row>
    <row r="2642" spans="3:6" x14ac:dyDescent="0.25">
      <c r="C2642" s="6"/>
      <c r="D2642" s="7"/>
      <c r="E2642" s="6"/>
      <c r="F2642" s="8"/>
    </row>
    <row r="2643" spans="3:6" x14ac:dyDescent="0.25">
      <c r="C2643" s="6"/>
      <c r="D2643" s="7"/>
      <c r="E2643" s="6"/>
      <c r="F2643" s="8"/>
    </row>
    <row r="2644" spans="3:6" x14ac:dyDescent="0.25">
      <c r="C2644" s="6"/>
      <c r="D2644" s="7"/>
      <c r="E2644" s="6"/>
      <c r="F2644" s="8"/>
    </row>
    <row r="2645" spans="3:6" x14ac:dyDescent="0.25">
      <c r="C2645" s="6"/>
      <c r="D2645" s="7"/>
      <c r="E2645" s="6"/>
      <c r="F2645" s="8"/>
    </row>
    <row r="2646" spans="3:6" x14ac:dyDescent="0.25">
      <c r="C2646" s="6"/>
      <c r="D2646" s="7"/>
      <c r="E2646" s="6"/>
      <c r="F2646" s="8"/>
    </row>
    <row r="2647" spans="3:6" x14ac:dyDescent="0.25">
      <c r="C2647" s="6"/>
      <c r="D2647" s="7"/>
      <c r="E2647" s="6"/>
      <c r="F2647" s="8"/>
    </row>
    <row r="2648" spans="3:6" x14ac:dyDescent="0.25">
      <c r="C2648" s="6"/>
      <c r="D2648" s="7"/>
      <c r="E2648" s="6"/>
      <c r="F2648" s="8"/>
    </row>
    <row r="2649" spans="3:6" x14ac:dyDescent="0.25">
      <c r="C2649" s="6"/>
      <c r="D2649" s="7"/>
      <c r="E2649" s="6"/>
      <c r="F2649" s="8"/>
    </row>
    <row r="2650" spans="3:6" x14ac:dyDescent="0.25">
      <c r="C2650" s="6"/>
      <c r="D2650" s="7"/>
      <c r="E2650" s="6"/>
      <c r="F2650" s="8"/>
    </row>
    <row r="2651" spans="3:6" x14ac:dyDescent="0.25">
      <c r="C2651" s="6"/>
      <c r="D2651" s="7"/>
      <c r="E2651" s="6"/>
      <c r="F2651" s="8"/>
    </row>
    <row r="2652" spans="3:6" x14ac:dyDescent="0.25">
      <c r="C2652" s="6"/>
      <c r="D2652" s="7"/>
      <c r="E2652" s="6"/>
      <c r="F2652" s="8"/>
    </row>
    <row r="2653" spans="3:6" x14ac:dyDescent="0.25">
      <c r="C2653" s="6"/>
      <c r="D2653" s="7"/>
      <c r="E2653" s="6"/>
      <c r="F2653" s="8"/>
    </row>
    <row r="2654" spans="3:6" x14ac:dyDescent="0.25">
      <c r="C2654" s="6"/>
      <c r="D2654" s="7"/>
      <c r="E2654" s="6"/>
      <c r="F2654" s="8"/>
    </row>
    <row r="2655" spans="3:6" x14ac:dyDescent="0.25">
      <c r="C2655" s="6"/>
      <c r="D2655" s="7"/>
      <c r="E2655" s="6"/>
      <c r="F2655" s="8"/>
    </row>
    <row r="2656" spans="3:6" x14ac:dyDescent="0.25">
      <c r="C2656" s="6"/>
      <c r="D2656" s="7"/>
      <c r="E2656" s="6"/>
      <c r="F2656" s="8"/>
    </row>
    <row r="2657" spans="3:6" x14ac:dyDescent="0.25">
      <c r="C2657" s="6"/>
      <c r="D2657" s="7"/>
      <c r="E2657" s="6"/>
      <c r="F2657" s="8"/>
    </row>
    <row r="2658" spans="3:6" x14ac:dyDescent="0.25">
      <c r="C2658" s="6"/>
      <c r="D2658" s="7"/>
      <c r="E2658" s="6"/>
      <c r="F2658" s="8"/>
    </row>
    <row r="2659" spans="3:6" x14ac:dyDescent="0.25">
      <c r="C2659" s="6"/>
      <c r="D2659" s="7"/>
      <c r="E2659" s="6"/>
      <c r="F2659" s="8"/>
    </row>
    <row r="2660" spans="3:6" x14ac:dyDescent="0.25">
      <c r="C2660" s="6"/>
      <c r="D2660" s="7"/>
      <c r="E2660" s="6"/>
      <c r="F2660" s="8"/>
    </row>
    <row r="2661" spans="3:6" x14ac:dyDescent="0.25">
      <c r="C2661" s="6"/>
      <c r="D2661" s="7"/>
      <c r="E2661" s="6"/>
      <c r="F2661" s="8"/>
    </row>
    <row r="2662" spans="3:6" x14ac:dyDescent="0.25">
      <c r="C2662" s="6"/>
      <c r="D2662" s="7"/>
      <c r="E2662" s="6"/>
      <c r="F2662" s="8"/>
    </row>
    <row r="2663" spans="3:6" x14ac:dyDescent="0.25">
      <c r="C2663" s="6"/>
      <c r="D2663" s="7"/>
      <c r="E2663" s="6"/>
      <c r="F2663" s="8"/>
    </row>
    <row r="2664" spans="3:6" x14ac:dyDescent="0.25">
      <c r="C2664" s="6"/>
      <c r="D2664" s="7"/>
      <c r="E2664" s="6"/>
      <c r="F2664" s="8"/>
    </row>
    <row r="2665" spans="3:6" x14ac:dyDescent="0.25">
      <c r="C2665" s="6"/>
      <c r="D2665" s="7"/>
      <c r="E2665" s="6"/>
      <c r="F2665" s="8"/>
    </row>
    <row r="2666" spans="3:6" x14ac:dyDescent="0.25">
      <c r="C2666" s="6"/>
      <c r="D2666" s="7"/>
      <c r="E2666" s="6"/>
      <c r="F2666" s="8"/>
    </row>
    <row r="2667" spans="3:6" x14ac:dyDescent="0.25">
      <c r="C2667" s="6"/>
      <c r="D2667" s="7"/>
      <c r="E2667" s="6"/>
      <c r="F2667" s="8"/>
    </row>
    <row r="2668" spans="3:6" x14ac:dyDescent="0.25">
      <c r="C2668" s="6"/>
      <c r="D2668" s="7"/>
      <c r="E2668" s="6"/>
      <c r="F2668" s="8"/>
    </row>
    <row r="2669" spans="3:6" x14ac:dyDescent="0.25">
      <c r="C2669" s="6"/>
      <c r="D2669" s="7"/>
      <c r="E2669" s="6"/>
      <c r="F2669" s="8"/>
    </row>
    <row r="2670" spans="3:6" x14ac:dyDescent="0.25">
      <c r="C2670" s="6"/>
      <c r="D2670" s="7"/>
      <c r="E2670" s="6"/>
      <c r="F2670" s="8"/>
    </row>
    <row r="2671" spans="3:6" x14ac:dyDescent="0.25">
      <c r="C2671" s="6"/>
      <c r="D2671" s="7"/>
      <c r="E2671" s="6"/>
      <c r="F2671" s="8"/>
    </row>
    <row r="2672" spans="3:6" x14ac:dyDescent="0.25">
      <c r="C2672" s="6"/>
      <c r="D2672" s="7"/>
      <c r="E2672" s="6"/>
      <c r="F2672" s="8"/>
    </row>
    <row r="2673" spans="3:6" x14ac:dyDescent="0.25">
      <c r="C2673" s="6"/>
      <c r="D2673" s="7"/>
      <c r="E2673" s="6"/>
      <c r="F2673" s="8"/>
    </row>
    <row r="2674" spans="3:6" x14ac:dyDescent="0.25">
      <c r="C2674" s="6"/>
      <c r="D2674" s="7"/>
      <c r="E2674" s="6"/>
      <c r="F2674" s="8"/>
    </row>
    <row r="2675" spans="3:6" x14ac:dyDescent="0.25">
      <c r="C2675" s="6"/>
      <c r="D2675" s="7"/>
      <c r="E2675" s="6"/>
      <c r="F2675" s="8"/>
    </row>
    <row r="2676" spans="3:6" x14ac:dyDescent="0.25">
      <c r="C2676" s="6"/>
      <c r="D2676" s="7"/>
      <c r="E2676" s="6"/>
      <c r="F2676" s="8"/>
    </row>
    <row r="2677" spans="3:6" x14ac:dyDescent="0.25">
      <c r="C2677" s="6"/>
      <c r="D2677" s="7"/>
      <c r="E2677" s="6"/>
      <c r="F2677" s="8"/>
    </row>
    <row r="2678" spans="3:6" x14ac:dyDescent="0.25">
      <c r="C2678" s="6"/>
      <c r="D2678" s="7"/>
      <c r="E2678" s="6"/>
      <c r="F2678" s="8"/>
    </row>
    <row r="2679" spans="3:6" x14ac:dyDescent="0.25">
      <c r="C2679" s="6"/>
      <c r="D2679" s="7"/>
      <c r="E2679" s="6"/>
      <c r="F2679" s="8"/>
    </row>
    <row r="2680" spans="3:6" x14ac:dyDescent="0.25">
      <c r="C2680" s="6"/>
      <c r="D2680" s="7"/>
      <c r="E2680" s="6"/>
      <c r="F2680" s="8"/>
    </row>
    <row r="2681" spans="3:6" x14ac:dyDescent="0.25">
      <c r="C2681" s="6"/>
      <c r="D2681" s="7"/>
      <c r="E2681" s="6"/>
      <c r="F2681" s="8"/>
    </row>
    <row r="2682" spans="3:6" x14ac:dyDescent="0.25">
      <c r="C2682" s="6"/>
      <c r="D2682" s="7"/>
      <c r="E2682" s="6"/>
      <c r="F2682" s="8"/>
    </row>
    <row r="2683" spans="3:6" x14ac:dyDescent="0.25">
      <c r="C2683" s="6"/>
      <c r="D2683" s="7"/>
      <c r="E2683" s="6"/>
      <c r="F2683" s="8"/>
    </row>
    <row r="2684" spans="3:6" x14ac:dyDescent="0.25">
      <c r="C2684" s="6"/>
      <c r="D2684" s="7"/>
      <c r="E2684" s="6"/>
      <c r="F2684" s="8"/>
    </row>
    <row r="2685" spans="3:6" x14ac:dyDescent="0.25">
      <c r="C2685" s="6"/>
      <c r="D2685" s="7"/>
      <c r="E2685" s="6"/>
      <c r="F2685" s="8"/>
    </row>
    <row r="2686" spans="3:6" x14ac:dyDescent="0.25">
      <c r="C2686" s="6"/>
      <c r="D2686" s="7"/>
      <c r="E2686" s="6"/>
      <c r="F2686" s="8"/>
    </row>
    <row r="2687" spans="3:6" x14ac:dyDescent="0.25">
      <c r="C2687" s="6"/>
      <c r="D2687" s="7"/>
      <c r="E2687" s="6"/>
      <c r="F2687" s="8"/>
    </row>
    <row r="2688" spans="3:6" x14ac:dyDescent="0.25">
      <c r="C2688" s="6"/>
      <c r="D2688" s="7"/>
      <c r="E2688" s="6"/>
      <c r="F2688" s="8"/>
    </row>
    <row r="2689" spans="3:6" x14ac:dyDescent="0.25">
      <c r="C2689" s="6"/>
      <c r="D2689" s="7"/>
      <c r="E2689" s="6"/>
      <c r="F2689" s="8"/>
    </row>
    <row r="2690" spans="3:6" x14ac:dyDescent="0.25">
      <c r="C2690" s="6"/>
      <c r="D2690" s="7"/>
      <c r="E2690" s="6"/>
      <c r="F2690" s="8"/>
    </row>
    <row r="2691" spans="3:6" x14ac:dyDescent="0.25">
      <c r="C2691" s="6"/>
      <c r="D2691" s="7"/>
      <c r="E2691" s="6"/>
      <c r="F2691" s="8"/>
    </row>
    <row r="2692" spans="3:6" x14ac:dyDescent="0.25">
      <c r="C2692" s="6"/>
      <c r="D2692" s="7"/>
      <c r="E2692" s="6"/>
      <c r="F2692" s="8"/>
    </row>
    <row r="2693" spans="3:6" x14ac:dyDescent="0.25">
      <c r="C2693" s="6"/>
      <c r="D2693" s="7"/>
      <c r="E2693" s="6"/>
      <c r="F2693" s="8"/>
    </row>
    <row r="2694" spans="3:6" x14ac:dyDescent="0.25">
      <c r="C2694" s="6"/>
      <c r="D2694" s="7"/>
      <c r="E2694" s="6"/>
      <c r="F2694" s="8"/>
    </row>
    <row r="2695" spans="3:6" x14ac:dyDescent="0.25">
      <c r="C2695" s="6"/>
      <c r="D2695" s="7"/>
      <c r="E2695" s="6"/>
      <c r="F2695" s="8"/>
    </row>
    <row r="2696" spans="3:6" x14ac:dyDescent="0.25">
      <c r="C2696" s="6"/>
      <c r="D2696" s="7"/>
      <c r="E2696" s="6"/>
      <c r="F2696" s="8"/>
    </row>
    <row r="2697" spans="3:6" x14ac:dyDescent="0.25">
      <c r="C2697" s="6"/>
      <c r="D2697" s="7"/>
      <c r="E2697" s="6"/>
      <c r="F2697" s="8"/>
    </row>
    <row r="2698" spans="3:6" x14ac:dyDescent="0.25">
      <c r="C2698" s="6"/>
      <c r="D2698" s="7"/>
      <c r="E2698" s="6"/>
      <c r="F2698" s="8"/>
    </row>
    <row r="2699" spans="3:6" x14ac:dyDescent="0.25">
      <c r="C2699" s="6"/>
      <c r="D2699" s="7"/>
      <c r="E2699" s="6"/>
      <c r="F2699" s="8"/>
    </row>
    <row r="2700" spans="3:6" x14ac:dyDescent="0.25">
      <c r="C2700" s="6"/>
      <c r="D2700" s="7"/>
      <c r="E2700" s="6"/>
      <c r="F2700" s="8"/>
    </row>
    <row r="2701" spans="3:6" x14ac:dyDescent="0.25">
      <c r="C2701" s="6"/>
      <c r="D2701" s="7"/>
      <c r="E2701" s="6"/>
      <c r="F2701" s="8"/>
    </row>
    <row r="2702" spans="3:6" x14ac:dyDescent="0.25">
      <c r="C2702" s="6"/>
      <c r="D2702" s="7"/>
      <c r="E2702" s="6"/>
      <c r="F2702" s="8"/>
    </row>
    <row r="2703" spans="3:6" x14ac:dyDescent="0.25">
      <c r="C2703" s="6"/>
      <c r="D2703" s="7"/>
      <c r="E2703" s="6"/>
      <c r="F2703" s="8"/>
    </row>
    <row r="2704" spans="3:6" x14ac:dyDescent="0.25">
      <c r="C2704" s="6"/>
      <c r="D2704" s="7"/>
      <c r="E2704" s="6"/>
      <c r="F2704" s="8"/>
    </row>
    <row r="2705" spans="3:6" x14ac:dyDescent="0.25">
      <c r="C2705" s="6"/>
      <c r="D2705" s="7"/>
      <c r="E2705" s="6"/>
      <c r="F2705" s="8"/>
    </row>
    <row r="2706" spans="3:6" x14ac:dyDescent="0.25">
      <c r="C2706" s="6"/>
      <c r="D2706" s="7"/>
      <c r="E2706" s="6"/>
      <c r="F2706" s="8"/>
    </row>
    <row r="2707" spans="3:6" x14ac:dyDescent="0.25">
      <c r="C2707" s="6"/>
      <c r="D2707" s="7"/>
      <c r="E2707" s="6"/>
      <c r="F2707" s="8"/>
    </row>
    <row r="2708" spans="3:6" x14ac:dyDescent="0.25">
      <c r="C2708" s="6"/>
      <c r="D2708" s="7"/>
      <c r="E2708" s="6"/>
      <c r="F2708" s="8"/>
    </row>
    <row r="2709" spans="3:6" x14ac:dyDescent="0.25">
      <c r="C2709" s="6"/>
      <c r="D2709" s="7"/>
      <c r="E2709" s="6"/>
      <c r="F2709" s="8"/>
    </row>
    <row r="2710" spans="3:6" x14ac:dyDescent="0.25">
      <c r="C2710" s="6"/>
      <c r="D2710" s="7"/>
      <c r="E2710" s="6"/>
      <c r="F2710" s="8"/>
    </row>
    <row r="2711" spans="3:6" x14ac:dyDescent="0.25">
      <c r="C2711" s="6"/>
      <c r="D2711" s="7"/>
      <c r="E2711" s="6"/>
      <c r="F2711" s="8"/>
    </row>
    <row r="2712" spans="3:6" x14ac:dyDescent="0.25">
      <c r="C2712" s="6"/>
      <c r="D2712" s="7"/>
      <c r="E2712" s="6"/>
      <c r="F2712" s="8"/>
    </row>
    <row r="2713" spans="3:6" x14ac:dyDescent="0.25">
      <c r="C2713" s="6"/>
      <c r="D2713" s="7"/>
      <c r="E2713" s="6"/>
      <c r="F2713" s="8"/>
    </row>
    <row r="2714" spans="3:6" x14ac:dyDescent="0.25">
      <c r="C2714" s="6"/>
      <c r="D2714" s="7"/>
      <c r="E2714" s="6"/>
      <c r="F2714" s="8"/>
    </row>
    <row r="2715" spans="3:6" x14ac:dyDescent="0.25">
      <c r="C2715" s="6"/>
      <c r="D2715" s="7"/>
      <c r="E2715" s="6"/>
      <c r="F2715" s="8"/>
    </row>
    <row r="2716" spans="3:6" x14ac:dyDescent="0.25">
      <c r="C2716" s="6"/>
      <c r="D2716" s="7"/>
      <c r="E2716" s="6"/>
      <c r="F2716" s="8"/>
    </row>
    <row r="2717" spans="3:6" x14ac:dyDescent="0.25">
      <c r="C2717" s="6"/>
      <c r="D2717" s="7"/>
      <c r="E2717" s="6"/>
      <c r="F2717" s="8"/>
    </row>
    <row r="2718" spans="3:6" x14ac:dyDescent="0.25">
      <c r="C2718" s="6"/>
      <c r="D2718" s="7"/>
      <c r="E2718" s="6"/>
      <c r="F2718" s="8"/>
    </row>
    <row r="2719" spans="3:6" x14ac:dyDescent="0.25">
      <c r="C2719" s="6"/>
      <c r="D2719" s="7"/>
      <c r="E2719" s="6"/>
      <c r="F2719" s="8"/>
    </row>
    <row r="2720" spans="3:6" x14ac:dyDescent="0.25">
      <c r="C2720" s="6"/>
      <c r="D2720" s="7"/>
      <c r="E2720" s="6"/>
      <c r="F2720" s="8"/>
    </row>
    <row r="2721" spans="3:6" x14ac:dyDescent="0.25">
      <c r="C2721" s="6"/>
      <c r="D2721" s="7"/>
      <c r="E2721" s="6"/>
      <c r="F2721" s="8"/>
    </row>
    <row r="2722" spans="3:6" x14ac:dyDescent="0.25">
      <c r="C2722" s="6"/>
      <c r="D2722" s="7"/>
      <c r="E2722" s="6"/>
      <c r="F2722" s="8"/>
    </row>
    <row r="2723" spans="3:6" x14ac:dyDescent="0.25">
      <c r="C2723" s="6"/>
      <c r="D2723" s="7"/>
      <c r="E2723" s="6"/>
      <c r="F2723" s="8"/>
    </row>
    <row r="2724" spans="3:6" x14ac:dyDescent="0.25">
      <c r="C2724" s="6"/>
      <c r="D2724" s="7"/>
      <c r="E2724" s="6"/>
      <c r="F2724" s="8"/>
    </row>
    <row r="2725" spans="3:6" x14ac:dyDescent="0.25">
      <c r="C2725" s="6"/>
      <c r="D2725" s="7"/>
      <c r="E2725" s="6"/>
      <c r="F2725" s="8"/>
    </row>
    <row r="2726" spans="3:6" x14ac:dyDescent="0.25">
      <c r="C2726" s="6"/>
      <c r="D2726" s="7"/>
      <c r="E2726" s="6"/>
      <c r="F2726" s="8"/>
    </row>
    <row r="2727" spans="3:6" x14ac:dyDescent="0.25">
      <c r="C2727" s="6"/>
      <c r="D2727" s="7"/>
      <c r="E2727" s="6"/>
      <c r="F2727" s="8"/>
    </row>
    <row r="2728" spans="3:6" x14ac:dyDescent="0.25">
      <c r="C2728" s="6"/>
      <c r="D2728" s="7"/>
      <c r="E2728" s="6"/>
      <c r="F2728" s="8"/>
    </row>
    <row r="2729" spans="3:6" x14ac:dyDescent="0.25">
      <c r="C2729" s="6"/>
      <c r="D2729" s="7"/>
      <c r="E2729" s="6"/>
      <c r="F2729" s="8"/>
    </row>
    <row r="2730" spans="3:6" x14ac:dyDescent="0.25">
      <c r="C2730" s="6"/>
      <c r="D2730" s="7"/>
      <c r="E2730" s="6"/>
      <c r="F2730" s="8"/>
    </row>
    <row r="2731" spans="3:6" x14ac:dyDescent="0.25">
      <c r="C2731" s="6"/>
      <c r="D2731" s="7"/>
      <c r="E2731" s="6"/>
      <c r="F2731" s="8"/>
    </row>
    <row r="2732" spans="3:6" x14ac:dyDescent="0.25">
      <c r="C2732" s="6"/>
      <c r="D2732" s="7"/>
      <c r="E2732" s="6"/>
      <c r="F2732" s="8"/>
    </row>
    <row r="2733" spans="3:6" x14ac:dyDescent="0.25">
      <c r="C2733" s="6"/>
      <c r="D2733" s="7"/>
      <c r="E2733" s="6"/>
      <c r="F2733" s="8"/>
    </row>
    <row r="2734" spans="3:6" x14ac:dyDescent="0.25">
      <c r="C2734" s="6"/>
      <c r="D2734" s="7"/>
      <c r="E2734" s="6"/>
      <c r="F2734" s="8"/>
    </row>
    <row r="2735" spans="3:6" x14ac:dyDescent="0.25">
      <c r="C2735" s="6"/>
      <c r="D2735" s="7"/>
      <c r="E2735" s="6"/>
      <c r="F2735" s="8"/>
    </row>
    <row r="2736" spans="3:6" x14ac:dyDescent="0.25">
      <c r="C2736" s="6"/>
      <c r="D2736" s="7"/>
      <c r="E2736" s="6"/>
      <c r="F2736" s="8"/>
    </row>
    <row r="2737" spans="3:6" x14ac:dyDescent="0.25">
      <c r="C2737" s="6"/>
      <c r="D2737" s="7"/>
      <c r="E2737" s="6"/>
      <c r="F2737" s="8"/>
    </row>
    <row r="2738" spans="3:6" x14ac:dyDescent="0.25">
      <c r="C2738" s="6"/>
      <c r="D2738" s="7"/>
      <c r="E2738" s="6"/>
      <c r="F2738" s="8"/>
    </row>
    <row r="2739" spans="3:6" x14ac:dyDescent="0.25">
      <c r="C2739" s="6"/>
      <c r="D2739" s="7"/>
      <c r="E2739" s="6"/>
      <c r="F2739" s="8"/>
    </row>
    <row r="2740" spans="3:6" x14ac:dyDescent="0.25">
      <c r="C2740" s="6"/>
      <c r="D2740" s="7"/>
      <c r="E2740" s="6"/>
      <c r="F2740" s="8"/>
    </row>
    <row r="2741" spans="3:6" x14ac:dyDescent="0.25">
      <c r="C2741" s="6"/>
      <c r="D2741" s="7"/>
      <c r="E2741" s="6"/>
      <c r="F2741" s="8"/>
    </row>
    <row r="2742" spans="3:6" x14ac:dyDescent="0.25">
      <c r="C2742" s="6"/>
      <c r="D2742" s="7"/>
      <c r="E2742" s="6"/>
      <c r="F2742" s="8"/>
    </row>
    <row r="2743" spans="3:6" x14ac:dyDescent="0.25">
      <c r="C2743" s="6"/>
      <c r="D2743" s="7"/>
      <c r="E2743" s="6"/>
      <c r="F2743" s="8"/>
    </row>
    <row r="2744" spans="3:6" x14ac:dyDescent="0.25">
      <c r="C2744" s="6"/>
      <c r="D2744" s="7"/>
      <c r="E2744" s="6"/>
      <c r="F2744" s="8"/>
    </row>
    <row r="2745" spans="3:6" x14ac:dyDescent="0.25">
      <c r="C2745" s="6"/>
      <c r="D2745" s="7"/>
      <c r="E2745" s="6"/>
      <c r="F2745" s="8"/>
    </row>
    <row r="2746" spans="3:6" x14ac:dyDescent="0.25">
      <c r="C2746" s="6"/>
      <c r="D2746" s="7"/>
      <c r="E2746" s="6"/>
      <c r="F2746" s="8"/>
    </row>
    <row r="2747" spans="3:6" x14ac:dyDescent="0.25">
      <c r="C2747" s="6"/>
      <c r="D2747" s="7"/>
      <c r="E2747" s="6"/>
      <c r="F2747" s="8"/>
    </row>
    <row r="2748" spans="3:6" x14ac:dyDescent="0.25">
      <c r="C2748" s="6"/>
      <c r="D2748" s="7"/>
      <c r="E2748" s="6"/>
      <c r="F2748" s="8"/>
    </row>
    <row r="2749" spans="3:6" x14ac:dyDescent="0.25">
      <c r="C2749" s="6"/>
      <c r="D2749" s="7"/>
      <c r="E2749" s="6"/>
      <c r="F2749" s="8"/>
    </row>
    <row r="2750" spans="3:6" x14ac:dyDescent="0.25">
      <c r="C2750" s="6"/>
      <c r="D2750" s="7"/>
      <c r="E2750" s="6"/>
      <c r="F2750" s="8"/>
    </row>
    <row r="2751" spans="3:6" x14ac:dyDescent="0.25">
      <c r="C2751" s="6"/>
      <c r="D2751" s="7"/>
      <c r="E2751" s="6"/>
      <c r="F2751" s="8"/>
    </row>
    <row r="2752" spans="3:6" x14ac:dyDescent="0.25">
      <c r="C2752" s="6"/>
      <c r="D2752" s="7"/>
      <c r="E2752" s="6"/>
      <c r="F2752" s="8"/>
    </row>
    <row r="2753" spans="3:6" x14ac:dyDescent="0.25">
      <c r="C2753" s="6"/>
      <c r="D2753" s="7"/>
      <c r="E2753" s="6"/>
      <c r="F2753" s="8"/>
    </row>
    <row r="2754" spans="3:6" x14ac:dyDescent="0.25">
      <c r="C2754" s="6"/>
      <c r="D2754" s="7"/>
      <c r="E2754" s="6"/>
      <c r="F2754" s="8"/>
    </row>
    <row r="2755" spans="3:6" x14ac:dyDescent="0.25">
      <c r="C2755" s="6"/>
      <c r="D2755" s="7"/>
      <c r="E2755" s="6"/>
      <c r="F2755" s="8"/>
    </row>
    <row r="2756" spans="3:6" x14ac:dyDescent="0.25">
      <c r="C2756" s="6"/>
      <c r="D2756" s="7"/>
      <c r="E2756" s="6"/>
      <c r="F2756" s="8"/>
    </row>
    <row r="2757" spans="3:6" x14ac:dyDescent="0.25">
      <c r="C2757" s="6"/>
      <c r="D2757" s="7"/>
      <c r="E2757" s="6"/>
      <c r="F2757" s="8"/>
    </row>
    <row r="2758" spans="3:6" x14ac:dyDescent="0.25">
      <c r="C2758" s="6"/>
      <c r="D2758" s="7"/>
      <c r="E2758" s="6"/>
      <c r="F2758" s="8"/>
    </row>
    <row r="2759" spans="3:6" x14ac:dyDescent="0.25">
      <c r="C2759" s="6"/>
      <c r="D2759" s="7"/>
      <c r="E2759" s="6"/>
      <c r="F2759" s="8"/>
    </row>
    <row r="2760" spans="3:6" x14ac:dyDescent="0.25">
      <c r="C2760" s="6"/>
      <c r="D2760" s="7"/>
      <c r="E2760" s="6"/>
      <c r="F2760" s="8"/>
    </row>
    <row r="2761" spans="3:6" x14ac:dyDescent="0.25">
      <c r="C2761" s="6"/>
      <c r="D2761" s="7"/>
      <c r="E2761" s="6"/>
      <c r="F2761" s="8"/>
    </row>
    <row r="2762" spans="3:6" x14ac:dyDescent="0.25">
      <c r="C2762" s="6"/>
      <c r="D2762" s="7"/>
      <c r="E2762" s="6"/>
      <c r="F2762" s="8"/>
    </row>
    <row r="2763" spans="3:6" x14ac:dyDescent="0.25">
      <c r="C2763" s="6"/>
      <c r="D2763" s="7"/>
      <c r="E2763" s="6"/>
      <c r="F2763" s="8"/>
    </row>
    <row r="2764" spans="3:6" x14ac:dyDescent="0.25">
      <c r="C2764" s="6"/>
      <c r="D2764" s="7"/>
      <c r="E2764" s="6"/>
      <c r="F2764" s="8"/>
    </row>
    <row r="2765" spans="3:6" x14ac:dyDescent="0.25">
      <c r="C2765" s="6"/>
      <c r="D2765" s="7"/>
      <c r="E2765" s="6"/>
      <c r="F2765" s="8"/>
    </row>
    <row r="2766" spans="3:6" x14ac:dyDescent="0.25">
      <c r="C2766" s="6"/>
      <c r="D2766" s="7"/>
      <c r="E2766" s="6"/>
      <c r="F2766" s="8"/>
    </row>
    <row r="2767" spans="3:6" x14ac:dyDescent="0.25">
      <c r="C2767" s="6"/>
      <c r="D2767" s="7"/>
      <c r="E2767" s="6"/>
      <c r="F2767" s="8"/>
    </row>
    <row r="2768" spans="3:6" x14ac:dyDescent="0.25">
      <c r="C2768" s="6"/>
      <c r="D2768" s="7"/>
      <c r="E2768" s="6"/>
      <c r="F2768" s="8"/>
    </row>
    <row r="2769" spans="3:6" x14ac:dyDescent="0.25">
      <c r="C2769" s="6"/>
      <c r="D2769" s="7"/>
      <c r="E2769" s="6"/>
      <c r="F2769" s="8"/>
    </row>
    <row r="2770" spans="3:6" x14ac:dyDescent="0.25">
      <c r="C2770" s="6"/>
      <c r="D2770" s="7"/>
      <c r="E2770" s="6"/>
      <c r="F2770" s="8"/>
    </row>
    <row r="2771" spans="3:6" x14ac:dyDescent="0.25">
      <c r="C2771" s="6"/>
      <c r="D2771" s="7"/>
      <c r="E2771" s="6"/>
      <c r="F2771" s="8"/>
    </row>
    <row r="2772" spans="3:6" x14ac:dyDescent="0.25">
      <c r="C2772" s="6"/>
      <c r="D2772" s="7"/>
      <c r="E2772" s="6"/>
      <c r="F2772" s="8"/>
    </row>
    <row r="2773" spans="3:6" x14ac:dyDescent="0.25">
      <c r="C2773" s="6"/>
      <c r="D2773" s="7"/>
      <c r="E2773" s="6"/>
      <c r="F2773" s="8"/>
    </row>
    <row r="2774" spans="3:6" x14ac:dyDescent="0.25">
      <c r="C2774" s="6"/>
      <c r="D2774" s="7"/>
      <c r="E2774" s="6"/>
      <c r="F2774" s="8"/>
    </row>
    <row r="2775" spans="3:6" x14ac:dyDescent="0.25">
      <c r="C2775" s="6"/>
      <c r="D2775" s="7"/>
      <c r="E2775" s="6"/>
      <c r="F2775" s="8"/>
    </row>
    <row r="2776" spans="3:6" x14ac:dyDescent="0.25">
      <c r="C2776" s="6"/>
      <c r="D2776" s="7"/>
      <c r="E2776" s="6"/>
      <c r="F2776" s="8"/>
    </row>
    <row r="2777" spans="3:6" x14ac:dyDescent="0.25">
      <c r="C2777" s="6"/>
      <c r="D2777" s="7"/>
      <c r="E2777" s="6"/>
      <c r="F2777" s="8"/>
    </row>
    <row r="2778" spans="3:6" x14ac:dyDescent="0.25">
      <c r="C2778" s="6"/>
      <c r="D2778" s="7"/>
      <c r="E2778" s="6"/>
      <c r="F2778" s="8"/>
    </row>
    <row r="2779" spans="3:6" x14ac:dyDescent="0.25">
      <c r="C2779" s="6"/>
      <c r="D2779" s="7"/>
      <c r="E2779" s="6"/>
      <c r="F2779" s="8"/>
    </row>
    <row r="2780" spans="3:6" x14ac:dyDescent="0.25">
      <c r="C2780" s="6"/>
      <c r="D2780" s="7"/>
      <c r="E2780" s="6"/>
      <c r="F2780" s="8"/>
    </row>
    <row r="2781" spans="3:6" x14ac:dyDescent="0.25">
      <c r="C2781" s="6"/>
      <c r="D2781" s="7"/>
      <c r="E2781" s="6"/>
      <c r="F2781" s="8"/>
    </row>
    <row r="2782" spans="3:6" x14ac:dyDescent="0.25">
      <c r="C2782" s="6"/>
      <c r="D2782" s="7"/>
      <c r="E2782" s="6"/>
      <c r="F2782" s="8"/>
    </row>
    <row r="2783" spans="3:6" x14ac:dyDescent="0.25">
      <c r="C2783" s="6"/>
      <c r="D2783" s="7"/>
      <c r="E2783" s="6"/>
      <c r="F2783" s="8"/>
    </row>
    <row r="2784" spans="3:6" x14ac:dyDescent="0.25">
      <c r="C2784" s="6"/>
      <c r="D2784" s="7"/>
      <c r="E2784" s="6"/>
      <c r="F2784" s="8"/>
    </row>
    <row r="2785" spans="3:6" x14ac:dyDescent="0.25">
      <c r="C2785" s="6"/>
      <c r="D2785" s="7"/>
      <c r="E2785" s="6"/>
      <c r="F2785" s="8"/>
    </row>
    <row r="2786" spans="3:6" x14ac:dyDescent="0.25">
      <c r="C2786" s="6"/>
      <c r="D2786" s="7"/>
      <c r="E2786" s="6"/>
      <c r="F2786" s="8"/>
    </row>
    <row r="2787" spans="3:6" x14ac:dyDescent="0.25">
      <c r="C2787" s="6"/>
      <c r="D2787" s="7"/>
      <c r="E2787" s="6"/>
      <c r="F2787" s="8"/>
    </row>
    <row r="2788" spans="3:6" x14ac:dyDescent="0.25">
      <c r="C2788" s="6"/>
      <c r="D2788" s="7"/>
      <c r="E2788" s="6"/>
      <c r="F2788" s="8"/>
    </row>
    <row r="2789" spans="3:6" x14ac:dyDescent="0.25">
      <c r="C2789" s="6"/>
      <c r="D2789" s="7"/>
      <c r="E2789" s="6"/>
      <c r="F2789" s="8"/>
    </row>
    <row r="2790" spans="3:6" x14ac:dyDescent="0.25">
      <c r="C2790" s="6"/>
      <c r="D2790" s="7"/>
      <c r="E2790" s="6"/>
      <c r="F2790" s="8"/>
    </row>
    <row r="2791" spans="3:6" x14ac:dyDescent="0.25">
      <c r="C2791" s="6"/>
      <c r="D2791" s="7"/>
      <c r="E2791" s="6"/>
      <c r="F2791" s="8"/>
    </row>
    <row r="2792" spans="3:6" x14ac:dyDescent="0.25">
      <c r="C2792" s="6"/>
      <c r="D2792" s="7"/>
      <c r="E2792" s="6"/>
      <c r="F2792" s="8"/>
    </row>
    <row r="2793" spans="3:6" x14ac:dyDescent="0.25">
      <c r="C2793" s="6"/>
      <c r="D2793" s="7"/>
      <c r="E2793" s="6"/>
      <c r="F2793" s="8"/>
    </row>
    <row r="2794" spans="3:6" x14ac:dyDescent="0.25">
      <c r="C2794" s="6"/>
      <c r="D2794" s="7"/>
      <c r="E2794" s="6"/>
      <c r="F2794" s="8"/>
    </row>
    <row r="2795" spans="3:6" x14ac:dyDescent="0.25">
      <c r="C2795" s="6"/>
      <c r="D2795" s="7"/>
      <c r="E2795" s="6"/>
      <c r="F2795" s="8"/>
    </row>
    <row r="2796" spans="3:6" x14ac:dyDescent="0.25">
      <c r="C2796" s="6"/>
      <c r="D2796" s="7"/>
      <c r="E2796" s="6"/>
      <c r="F2796" s="8"/>
    </row>
    <row r="2797" spans="3:6" x14ac:dyDescent="0.25">
      <c r="C2797" s="6"/>
      <c r="D2797" s="7"/>
      <c r="E2797" s="6"/>
      <c r="F2797" s="8"/>
    </row>
    <row r="2798" spans="3:6" x14ac:dyDescent="0.25">
      <c r="C2798" s="6"/>
      <c r="D2798" s="7"/>
      <c r="E2798" s="6"/>
      <c r="F2798" s="8"/>
    </row>
    <row r="2799" spans="3:6" x14ac:dyDescent="0.25">
      <c r="C2799" s="6"/>
      <c r="D2799" s="7"/>
      <c r="E2799" s="6"/>
      <c r="F2799" s="8"/>
    </row>
    <row r="2800" spans="3:6" x14ac:dyDescent="0.25">
      <c r="C2800" s="6"/>
      <c r="D2800" s="7"/>
      <c r="E2800" s="6"/>
      <c r="F2800" s="8"/>
    </row>
    <row r="2801" spans="3:6" x14ac:dyDescent="0.25">
      <c r="C2801" s="6"/>
      <c r="D2801" s="7"/>
      <c r="E2801" s="6"/>
      <c r="F2801" s="8"/>
    </row>
    <row r="2802" spans="3:6" x14ac:dyDescent="0.25">
      <c r="C2802" s="6"/>
      <c r="D2802" s="7"/>
      <c r="E2802" s="6"/>
      <c r="F2802" s="8"/>
    </row>
    <row r="2803" spans="3:6" x14ac:dyDescent="0.25">
      <c r="C2803" s="6"/>
      <c r="D2803" s="7"/>
      <c r="E2803" s="6"/>
      <c r="F2803" s="8"/>
    </row>
    <row r="2804" spans="3:6" x14ac:dyDescent="0.25">
      <c r="C2804" s="6"/>
      <c r="D2804" s="7"/>
      <c r="E2804" s="6"/>
      <c r="F2804" s="8"/>
    </row>
    <row r="2805" spans="3:6" x14ac:dyDescent="0.25">
      <c r="C2805" s="6"/>
      <c r="D2805" s="7"/>
      <c r="E2805" s="6"/>
      <c r="F2805" s="8"/>
    </row>
    <row r="2806" spans="3:6" x14ac:dyDescent="0.25">
      <c r="C2806" s="6"/>
      <c r="D2806" s="7"/>
      <c r="E2806" s="6"/>
      <c r="F2806" s="8"/>
    </row>
    <row r="2807" spans="3:6" x14ac:dyDescent="0.25">
      <c r="C2807" s="6"/>
      <c r="D2807" s="7"/>
      <c r="E2807" s="6"/>
      <c r="F2807" s="8"/>
    </row>
    <row r="2808" spans="3:6" x14ac:dyDescent="0.25">
      <c r="C2808" s="6"/>
      <c r="D2808" s="7"/>
      <c r="E2808" s="6"/>
      <c r="F2808" s="8"/>
    </row>
    <row r="2809" spans="3:6" x14ac:dyDescent="0.25">
      <c r="C2809" s="6"/>
      <c r="D2809" s="7"/>
      <c r="E2809" s="6"/>
      <c r="F2809" s="8"/>
    </row>
    <row r="2810" spans="3:6" x14ac:dyDescent="0.25">
      <c r="C2810" s="6"/>
      <c r="D2810" s="7"/>
      <c r="E2810" s="6"/>
      <c r="F2810" s="8"/>
    </row>
    <row r="2811" spans="3:6" x14ac:dyDescent="0.25">
      <c r="C2811" s="6"/>
      <c r="D2811" s="7"/>
      <c r="E2811" s="6"/>
      <c r="F2811" s="8"/>
    </row>
    <row r="2812" spans="3:6" x14ac:dyDescent="0.25">
      <c r="C2812" s="6"/>
      <c r="D2812" s="7"/>
      <c r="E2812" s="6"/>
      <c r="F2812" s="8"/>
    </row>
    <row r="2813" spans="3:6" x14ac:dyDescent="0.25">
      <c r="C2813" s="6"/>
      <c r="D2813" s="7"/>
      <c r="E2813" s="6"/>
      <c r="F2813" s="8"/>
    </row>
    <row r="2814" spans="3:6" x14ac:dyDescent="0.25">
      <c r="C2814" s="6"/>
      <c r="D2814" s="7"/>
      <c r="E2814" s="6"/>
      <c r="F2814" s="8"/>
    </row>
    <row r="2815" spans="3:6" x14ac:dyDescent="0.25">
      <c r="C2815" s="6"/>
      <c r="D2815" s="7"/>
      <c r="E2815" s="6"/>
      <c r="F2815" s="8"/>
    </row>
    <row r="2816" spans="3:6" x14ac:dyDescent="0.25">
      <c r="C2816" s="6"/>
      <c r="D2816" s="7"/>
      <c r="E2816" s="6"/>
      <c r="F2816" s="8"/>
    </row>
    <row r="2817" spans="3:6" x14ac:dyDescent="0.25">
      <c r="C2817" s="6"/>
      <c r="D2817" s="7"/>
      <c r="E2817" s="6"/>
      <c r="F2817" s="8"/>
    </row>
    <row r="2818" spans="3:6" x14ac:dyDescent="0.25">
      <c r="C2818" s="6"/>
      <c r="D2818" s="7"/>
      <c r="E2818" s="6"/>
      <c r="F2818" s="8"/>
    </row>
    <row r="2819" spans="3:6" x14ac:dyDescent="0.25">
      <c r="C2819" s="6"/>
      <c r="D2819" s="7"/>
      <c r="E2819" s="6"/>
      <c r="F2819" s="8"/>
    </row>
    <row r="2820" spans="3:6" x14ac:dyDescent="0.25">
      <c r="C2820" s="6"/>
      <c r="D2820" s="7"/>
      <c r="E2820" s="6"/>
      <c r="F2820" s="8"/>
    </row>
    <row r="2821" spans="3:6" x14ac:dyDescent="0.25">
      <c r="C2821" s="6"/>
      <c r="D2821" s="7"/>
      <c r="E2821" s="6"/>
      <c r="F2821" s="8"/>
    </row>
    <row r="2822" spans="3:6" x14ac:dyDescent="0.25">
      <c r="C2822" s="6"/>
      <c r="D2822" s="7"/>
      <c r="E2822" s="6"/>
      <c r="F2822" s="8"/>
    </row>
    <row r="2823" spans="3:6" x14ac:dyDescent="0.25">
      <c r="C2823" s="6"/>
      <c r="D2823" s="7"/>
      <c r="E2823" s="6"/>
      <c r="F2823" s="8"/>
    </row>
    <row r="2824" spans="3:6" x14ac:dyDescent="0.25">
      <c r="C2824" s="6"/>
      <c r="D2824" s="7"/>
      <c r="E2824" s="6"/>
      <c r="F2824" s="8"/>
    </row>
    <row r="2825" spans="3:6" x14ac:dyDescent="0.25">
      <c r="C2825" s="6"/>
      <c r="D2825" s="7"/>
      <c r="E2825" s="6"/>
      <c r="F2825" s="8"/>
    </row>
    <row r="2826" spans="3:6" x14ac:dyDescent="0.25">
      <c r="C2826" s="6"/>
      <c r="D2826" s="7"/>
      <c r="E2826" s="6"/>
      <c r="F2826" s="8"/>
    </row>
    <row r="2827" spans="3:6" x14ac:dyDescent="0.25">
      <c r="C2827" s="6"/>
      <c r="D2827" s="7"/>
      <c r="E2827" s="6"/>
      <c r="F2827" s="8"/>
    </row>
    <row r="2828" spans="3:6" x14ac:dyDescent="0.25">
      <c r="C2828" s="6"/>
      <c r="D2828" s="7"/>
      <c r="E2828" s="6"/>
      <c r="F2828" s="8"/>
    </row>
    <row r="2829" spans="3:6" x14ac:dyDescent="0.25">
      <c r="C2829" s="6"/>
      <c r="D2829" s="7"/>
      <c r="E2829" s="6"/>
      <c r="F2829" s="8"/>
    </row>
    <row r="2830" spans="3:6" x14ac:dyDescent="0.25">
      <c r="C2830" s="6"/>
      <c r="D2830" s="7"/>
      <c r="E2830" s="6"/>
      <c r="F2830" s="8"/>
    </row>
    <row r="2831" spans="3:6" x14ac:dyDescent="0.25">
      <c r="C2831" s="6"/>
      <c r="D2831" s="7"/>
      <c r="E2831" s="6"/>
      <c r="F2831" s="8"/>
    </row>
    <row r="2832" spans="3:6" x14ac:dyDescent="0.25">
      <c r="C2832" s="6"/>
      <c r="D2832" s="7"/>
      <c r="E2832" s="6"/>
      <c r="F2832" s="8"/>
    </row>
    <row r="2833" spans="3:6" x14ac:dyDescent="0.25">
      <c r="C2833" s="6"/>
      <c r="D2833" s="7"/>
      <c r="E2833" s="6"/>
      <c r="F2833" s="8"/>
    </row>
    <row r="2834" spans="3:6" x14ac:dyDescent="0.25">
      <c r="C2834" s="6"/>
      <c r="D2834" s="7"/>
      <c r="E2834" s="6"/>
      <c r="F2834" s="8"/>
    </row>
    <row r="2835" spans="3:6" x14ac:dyDescent="0.25">
      <c r="C2835" s="6"/>
      <c r="D2835" s="7"/>
      <c r="E2835" s="6"/>
      <c r="F2835" s="8"/>
    </row>
    <row r="2836" spans="3:6" x14ac:dyDescent="0.25">
      <c r="C2836" s="6"/>
      <c r="D2836" s="7"/>
      <c r="E2836" s="6"/>
      <c r="F2836" s="8"/>
    </row>
    <row r="2837" spans="3:6" x14ac:dyDescent="0.25">
      <c r="C2837" s="6"/>
      <c r="D2837" s="7"/>
      <c r="E2837" s="6"/>
      <c r="F2837" s="8"/>
    </row>
    <row r="2838" spans="3:6" x14ac:dyDescent="0.25">
      <c r="C2838" s="6"/>
      <c r="D2838" s="7"/>
      <c r="E2838" s="6"/>
      <c r="F2838" s="8"/>
    </row>
    <row r="2839" spans="3:6" x14ac:dyDescent="0.25">
      <c r="C2839" s="6"/>
      <c r="D2839" s="7"/>
      <c r="E2839" s="6"/>
      <c r="F2839" s="8"/>
    </row>
    <row r="2840" spans="3:6" x14ac:dyDescent="0.25">
      <c r="C2840" s="6"/>
      <c r="D2840" s="7"/>
      <c r="E2840" s="6"/>
      <c r="F2840" s="8"/>
    </row>
    <row r="2841" spans="3:6" x14ac:dyDescent="0.25">
      <c r="C2841" s="6"/>
      <c r="D2841" s="7"/>
      <c r="E2841" s="6"/>
      <c r="F2841" s="8"/>
    </row>
    <row r="2842" spans="3:6" x14ac:dyDescent="0.25">
      <c r="C2842" s="6"/>
      <c r="D2842" s="7"/>
      <c r="E2842" s="6"/>
      <c r="F2842" s="8"/>
    </row>
    <row r="2843" spans="3:6" x14ac:dyDescent="0.25">
      <c r="C2843" s="6"/>
      <c r="D2843" s="7"/>
      <c r="E2843" s="6"/>
      <c r="F2843" s="8"/>
    </row>
    <row r="2844" spans="3:6" x14ac:dyDescent="0.25">
      <c r="C2844" s="6"/>
      <c r="D2844" s="7"/>
      <c r="E2844" s="6"/>
      <c r="F2844" s="8"/>
    </row>
    <row r="2845" spans="3:6" x14ac:dyDescent="0.25">
      <c r="C2845" s="6"/>
      <c r="D2845" s="7"/>
      <c r="E2845" s="6"/>
      <c r="F2845" s="8"/>
    </row>
    <row r="2846" spans="3:6" x14ac:dyDescent="0.25">
      <c r="C2846" s="6"/>
      <c r="D2846" s="7"/>
      <c r="E2846" s="6"/>
      <c r="F2846" s="8"/>
    </row>
    <row r="2847" spans="3:6" x14ac:dyDescent="0.25">
      <c r="C2847" s="6"/>
      <c r="D2847" s="7"/>
      <c r="E2847" s="6"/>
      <c r="F2847" s="8"/>
    </row>
    <row r="2848" spans="3:6" x14ac:dyDescent="0.25">
      <c r="C2848" s="6"/>
      <c r="D2848" s="7"/>
      <c r="E2848" s="6"/>
      <c r="F2848" s="8"/>
    </row>
    <row r="2849" spans="3:6" x14ac:dyDescent="0.25">
      <c r="C2849" s="6"/>
      <c r="D2849" s="7"/>
      <c r="E2849" s="6"/>
      <c r="F2849" s="8"/>
    </row>
    <row r="2850" spans="3:6" x14ac:dyDescent="0.25">
      <c r="C2850" s="6"/>
      <c r="D2850" s="7"/>
      <c r="E2850" s="6"/>
      <c r="F2850" s="8"/>
    </row>
    <row r="2851" spans="3:6" x14ac:dyDescent="0.25">
      <c r="C2851" s="6"/>
      <c r="D2851" s="7"/>
      <c r="E2851" s="6"/>
      <c r="F2851" s="8"/>
    </row>
    <row r="2852" spans="3:6" x14ac:dyDescent="0.25">
      <c r="C2852" s="6"/>
      <c r="D2852" s="7"/>
      <c r="E2852" s="6"/>
      <c r="F2852" s="8"/>
    </row>
    <row r="2853" spans="3:6" x14ac:dyDescent="0.25">
      <c r="C2853" s="6"/>
      <c r="D2853" s="7"/>
      <c r="E2853" s="6"/>
      <c r="F2853" s="8"/>
    </row>
    <row r="2854" spans="3:6" x14ac:dyDescent="0.25">
      <c r="C2854" s="6"/>
      <c r="D2854" s="7"/>
      <c r="E2854" s="6"/>
      <c r="F2854" s="8"/>
    </row>
    <row r="2855" spans="3:6" x14ac:dyDescent="0.25">
      <c r="C2855" s="6"/>
      <c r="D2855" s="7"/>
      <c r="E2855" s="6"/>
      <c r="F2855" s="8"/>
    </row>
    <row r="2856" spans="3:6" x14ac:dyDescent="0.25">
      <c r="C2856" s="6"/>
      <c r="D2856" s="7"/>
      <c r="E2856" s="6"/>
      <c r="F2856" s="8"/>
    </row>
    <row r="2857" spans="3:6" x14ac:dyDescent="0.25">
      <c r="C2857" s="6"/>
      <c r="D2857" s="7"/>
      <c r="E2857" s="6"/>
      <c r="F2857" s="8"/>
    </row>
    <row r="2858" spans="3:6" x14ac:dyDescent="0.25">
      <c r="C2858" s="6"/>
      <c r="D2858" s="7"/>
      <c r="E2858" s="6"/>
      <c r="F2858" s="8"/>
    </row>
    <row r="2859" spans="3:6" x14ac:dyDescent="0.25">
      <c r="C2859" s="6"/>
      <c r="D2859" s="7"/>
      <c r="E2859" s="6"/>
      <c r="F2859" s="8"/>
    </row>
    <row r="2860" spans="3:6" x14ac:dyDescent="0.25">
      <c r="C2860" s="6"/>
      <c r="D2860" s="7"/>
      <c r="E2860" s="6"/>
      <c r="F2860" s="8"/>
    </row>
    <row r="2861" spans="3:6" x14ac:dyDescent="0.25">
      <c r="C2861" s="6"/>
      <c r="D2861" s="7"/>
      <c r="E2861" s="6"/>
      <c r="F2861" s="8"/>
    </row>
    <row r="2862" spans="3:6" x14ac:dyDescent="0.25">
      <c r="C2862" s="6"/>
      <c r="D2862" s="7"/>
      <c r="E2862" s="6"/>
      <c r="F2862" s="8"/>
    </row>
    <row r="2863" spans="3:6" x14ac:dyDescent="0.25">
      <c r="C2863" s="6"/>
      <c r="D2863" s="7"/>
      <c r="E2863" s="6"/>
      <c r="F2863" s="8"/>
    </row>
    <row r="2864" spans="3:6" x14ac:dyDescent="0.25">
      <c r="C2864" s="6"/>
      <c r="D2864" s="7"/>
      <c r="E2864" s="6"/>
      <c r="F2864" s="8"/>
    </row>
    <row r="2865" spans="3:6" x14ac:dyDescent="0.25">
      <c r="C2865" s="6"/>
      <c r="D2865" s="7"/>
      <c r="E2865" s="6"/>
      <c r="F2865" s="8"/>
    </row>
    <row r="2866" spans="3:6" x14ac:dyDescent="0.25">
      <c r="C2866" s="6"/>
      <c r="D2866" s="7"/>
      <c r="E2866" s="6"/>
      <c r="F2866" s="8"/>
    </row>
    <row r="2867" spans="3:6" x14ac:dyDescent="0.25">
      <c r="C2867" s="6"/>
      <c r="D2867" s="7"/>
      <c r="E2867" s="6"/>
      <c r="F2867" s="8"/>
    </row>
    <row r="2868" spans="3:6" x14ac:dyDescent="0.25">
      <c r="C2868" s="6"/>
      <c r="D2868" s="7"/>
      <c r="E2868" s="6"/>
      <c r="F2868" s="8"/>
    </row>
    <row r="2869" spans="3:6" x14ac:dyDescent="0.25">
      <c r="C2869" s="6"/>
      <c r="D2869" s="7"/>
      <c r="E2869" s="6"/>
      <c r="F2869" s="8"/>
    </row>
    <row r="2870" spans="3:6" x14ac:dyDescent="0.25">
      <c r="C2870" s="6"/>
      <c r="D2870" s="7"/>
      <c r="E2870" s="6"/>
      <c r="F2870" s="8"/>
    </row>
    <row r="2871" spans="3:6" x14ac:dyDescent="0.25">
      <c r="C2871" s="6"/>
      <c r="D2871" s="7"/>
      <c r="E2871" s="6"/>
      <c r="F2871" s="8"/>
    </row>
    <row r="2872" spans="3:6" x14ac:dyDescent="0.25">
      <c r="C2872" s="6"/>
      <c r="D2872" s="7"/>
      <c r="E2872" s="6"/>
      <c r="F2872" s="8"/>
    </row>
    <row r="2873" spans="3:6" x14ac:dyDescent="0.25">
      <c r="C2873" s="6"/>
      <c r="D2873" s="7"/>
      <c r="E2873" s="6"/>
      <c r="F2873" s="8"/>
    </row>
    <row r="2874" spans="3:6" x14ac:dyDescent="0.25">
      <c r="C2874" s="6"/>
      <c r="D2874" s="7"/>
      <c r="E2874" s="6"/>
      <c r="F2874" s="8"/>
    </row>
    <row r="2875" spans="3:6" x14ac:dyDescent="0.25">
      <c r="C2875" s="6"/>
      <c r="D2875" s="7"/>
      <c r="E2875" s="6"/>
      <c r="F2875" s="8"/>
    </row>
    <row r="2876" spans="3:6" x14ac:dyDescent="0.25">
      <c r="C2876" s="6"/>
      <c r="D2876" s="7"/>
      <c r="E2876" s="6"/>
      <c r="F2876" s="8"/>
    </row>
    <row r="2877" spans="3:6" x14ac:dyDescent="0.25">
      <c r="C2877" s="6"/>
      <c r="D2877" s="7"/>
      <c r="E2877" s="6"/>
      <c r="F2877" s="8"/>
    </row>
    <row r="2878" spans="3:6" x14ac:dyDescent="0.25">
      <c r="C2878" s="6"/>
      <c r="D2878" s="7"/>
      <c r="E2878" s="6"/>
      <c r="F2878" s="8"/>
    </row>
    <row r="2879" spans="3:6" x14ac:dyDescent="0.25">
      <c r="C2879" s="6"/>
      <c r="D2879" s="7"/>
      <c r="E2879" s="6"/>
      <c r="F2879" s="8"/>
    </row>
    <row r="2880" spans="3:6" x14ac:dyDescent="0.25">
      <c r="C2880" s="6"/>
      <c r="D2880" s="7"/>
      <c r="E2880" s="6"/>
      <c r="F2880" s="8"/>
    </row>
    <row r="2881" spans="3:6" x14ac:dyDescent="0.25">
      <c r="C2881" s="6"/>
      <c r="D2881" s="7"/>
      <c r="E2881" s="6"/>
      <c r="F2881" s="8"/>
    </row>
    <row r="2882" spans="3:6" x14ac:dyDescent="0.25">
      <c r="C2882" s="6"/>
      <c r="D2882" s="7"/>
      <c r="E2882" s="6"/>
      <c r="F2882" s="8"/>
    </row>
    <row r="2883" spans="3:6" x14ac:dyDescent="0.25">
      <c r="C2883" s="6"/>
      <c r="D2883" s="7"/>
      <c r="E2883" s="6"/>
      <c r="F2883" s="8"/>
    </row>
    <row r="2884" spans="3:6" x14ac:dyDescent="0.25">
      <c r="C2884" s="6"/>
      <c r="D2884" s="7"/>
      <c r="E2884" s="6"/>
      <c r="F2884" s="8"/>
    </row>
    <row r="2885" spans="3:6" x14ac:dyDescent="0.25">
      <c r="C2885" s="6"/>
      <c r="D2885" s="7"/>
      <c r="E2885" s="6"/>
      <c r="F2885" s="8"/>
    </row>
    <row r="2886" spans="3:6" x14ac:dyDescent="0.25">
      <c r="C2886" s="6"/>
      <c r="D2886" s="7"/>
      <c r="E2886" s="6"/>
      <c r="F2886" s="8"/>
    </row>
    <row r="2887" spans="3:6" x14ac:dyDescent="0.25">
      <c r="C2887" s="6"/>
      <c r="D2887" s="7"/>
      <c r="E2887" s="6"/>
      <c r="F2887" s="8"/>
    </row>
    <row r="2888" spans="3:6" x14ac:dyDescent="0.25">
      <c r="C2888" s="6"/>
      <c r="D2888" s="7"/>
      <c r="E2888" s="6"/>
      <c r="F2888" s="8"/>
    </row>
    <row r="2889" spans="3:6" x14ac:dyDescent="0.25">
      <c r="C2889" s="6"/>
      <c r="D2889" s="7"/>
      <c r="E2889" s="6"/>
      <c r="F2889" s="8"/>
    </row>
    <row r="2890" spans="3:6" x14ac:dyDescent="0.25">
      <c r="C2890" s="6"/>
      <c r="D2890" s="7"/>
      <c r="E2890" s="6"/>
      <c r="F2890" s="8"/>
    </row>
    <row r="2891" spans="3:6" x14ac:dyDescent="0.25">
      <c r="C2891" s="6"/>
      <c r="D2891" s="7"/>
      <c r="E2891" s="6"/>
      <c r="F2891" s="8"/>
    </row>
    <row r="2892" spans="3:6" x14ac:dyDescent="0.25">
      <c r="C2892" s="6"/>
      <c r="D2892" s="7"/>
      <c r="E2892" s="6"/>
      <c r="F2892" s="8"/>
    </row>
    <row r="2893" spans="3:6" x14ac:dyDescent="0.25">
      <c r="C2893" s="6"/>
      <c r="D2893" s="7"/>
      <c r="E2893" s="6"/>
      <c r="F2893" s="8"/>
    </row>
    <row r="2894" spans="3:6" x14ac:dyDescent="0.25">
      <c r="C2894" s="6"/>
      <c r="D2894" s="7"/>
      <c r="E2894" s="6"/>
      <c r="F2894" s="8"/>
    </row>
    <row r="2895" spans="3:6" x14ac:dyDescent="0.25">
      <c r="C2895" s="6"/>
      <c r="D2895" s="7"/>
      <c r="E2895" s="6"/>
      <c r="F2895" s="8"/>
    </row>
    <row r="2896" spans="3:6" x14ac:dyDescent="0.25">
      <c r="C2896" s="6"/>
      <c r="D2896" s="7"/>
      <c r="E2896" s="6"/>
      <c r="F2896" s="8"/>
    </row>
    <row r="2897" spans="3:6" x14ac:dyDescent="0.25">
      <c r="C2897" s="6"/>
      <c r="D2897" s="7"/>
      <c r="E2897" s="6"/>
      <c r="F2897" s="8"/>
    </row>
    <row r="2898" spans="3:6" x14ac:dyDescent="0.25">
      <c r="C2898" s="6"/>
      <c r="D2898" s="7"/>
      <c r="E2898" s="6"/>
      <c r="F2898" s="8"/>
    </row>
    <row r="2899" spans="3:6" x14ac:dyDescent="0.25">
      <c r="C2899" s="6"/>
      <c r="D2899" s="7"/>
      <c r="E2899" s="6"/>
      <c r="F2899" s="8"/>
    </row>
    <row r="2900" spans="3:6" x14ac:dyDescent="0.25">
      <c r="C2900" s="6"/>
      <c r="D2900" s="7"/>
      <c r="E2900" s="6"/>
      <c r="F2900" s="8"/>
    </row>
    <row r="2901" spans="3:6" x14ac:dyDescent="0.25">
      <c r="C2901" s="6"/>
      <c r="D2901" s="7"/>
      <c r="E2901" s="6"/>
      <c r="F2901" s="8"/>
    </row>
    <row r="2902" spans="3:6" x14ac:dyDescent="0.25">
      <c r="C2902" s="6"/>
      <c r="D2902" s="7"/>
      <c r="E2902" s="6"/>
      <c r="F2902" s="8"/>
    </row>
    <row r="2903" spans="3:6" x14ac:dyDescent="0.25">
      <c r="C2903" s="6"/>
      <c r="D2903" s="7"/>
      <c r="E2903" s="6"/>
      <c r="F2903" s="8"/>
    </row>
    <row r="2904" spans="3:6" x14ac:dyDescent="0.25">
      <c r="C2904" s="6"/>
      <c r="D2904" s="7"/>
      <c r="E2904" s="6"/>
      <c r="F2904" s="8"/>
    </row>
    <row r="2905" spans="3:6" x14ac:dyDescent="0.25">
      <c r="C2905" s="6"/>
      <c r="D2905" s="7"/>
      <c r="E2905" s="6"/>
      <c r="F2905" s="8"/>
    </row>
    <row r="2906" spans="3:6" x14ac:dyDescent="0.25">
      <c r="C2906" s="6"/>
      <c r="D2906" s="7"/>
      <c r="E2906" s="6"/>
      <c r="F2906" s="8"/>
    </row>
    <row r="2907" spans="3:6" x14ac:dyDescent="0.25">
      <c r="C2907" s="6"/>
      <c r="D2907" s="7"/>
      <c r="E2907" s="6"/>
      <c r="F2907" s="8"/>
    </row>
    <row r="2908" spans="3:6" x14ac:dyDescent="0.25">
      <c r="C2908" s="6"/>
      <c r="D2908" s="7"/>
      <c r="E2908" s="6"/>
      <c r="F2908" s="8"/>
    </row>
    <row r="2909" spans="3:6" x14ac:dyDescent="0.25">
      <c r="C2909" s="6"/>
      <c r="D2909" s="7"/>
      <c r="E2909" s="6"/>
      <c r="F2909" s="8"/>
    </row>
    <row r="2910" spans="3:6" x14ac:dyDescent="0.25">
      <c r="C2910" s="6"/>
      <c r="D2910" s="7"/>
      <c r="E2910" s="6"/>
      <c r="F2910" s="8"/>
    </row>
    <row r="2911" spans="3:6" x14ac:dyDescent="0.25">
      <c r="C2911" s="6"/>
      <c r="D2911" s="7"/>
      <c r="E2911" s="6"/>
      <c r="F2911" s="8"/>
    </row>
    <row r="2912" spans="3:6" x14ac:dyDescent="0.25">
      <c r="C2912" s="6"/>
      <c r="D2912" s="7"/>
      <c r="E2912" s="6"/>
      <c r="F2912" s="8"/>
    </row>
    <row r="2913" spans="3:6" x14ac:dyDescent="0.25">
      <c r="C2913" s="6"/>
      <c r="D2913" s="7"/>
      <c r="E2913" s="6"/>
      <c r="F2913" s="8"/>
    </row>
    <row r="2914" spans="3:6" x14ac:dyDescent="0.25">
      <c r="C2914" s="6"/>
      <c r="D2914" s="7"/>
      <c r="E2914" s="6"/>
      <c r="F2914" s="8"/>
    </row>
    <row r="2915" spans="3:6" x14ac:dyDescent="0.25">
      <c r="C2915" s="6"/>
      <c r="D2915" s="7"/>
      <c r="E2915" s="6"/>
      <c r="F2915" s="8"/>
    </row>
    <row r="2916" spans="3:6" x14ac:dyDescent="0.25">
      <c r="C2916" s="6"/>
      <c r="D2916" s="7"/>
      <c r="E2916" s="6"/>
      <c r="F2916" s="8"/>
    </row>
    <row r="2917" spans="3:6" x14ac:dyDescent="0.25">
      <c r="C2917" s="6"/>
      <c r="D2917" s="7"/>
      <c r="E2917" s="6"/>
      <c r="F2917" s="8"/>
    </row>
    <row r="2918" spans="3:6" x14ac:dyDescent="0.25">
      <c r="C2918" s="6"/>
      <c r="D2918" s="7"/>
      <c r="E2918" s="6"/>
      <c r="F2918" s="8"/>
    </row>
    <row r="2919" spans="3:6" x14ac:dyDescent="0.25">
      <c r="C2919" s="6"/>
      <c r="D2919" s="7"/>
      <c r="E2919" s="6"/>
      <c r="F2919" s="8"/>
    </row>
    <row r="2920" spans="3:6" x14ac:dyDescent="0.25">
      <c r="C2920" s="6"/>
      <c r="D2920" s="7"/>
      <c r="E2920" s="6"/>
      <c r="F2920" s="8"/>
    </row>
    <row r="2921" spans="3:6" x14ac:dyDescent="0.25">
      <c r="C2921" s="6"/>
      <c r="D2921" s="7"/>
      <c r="E2921" s="6"/>
      <c r="F2921" s="8"/>
    </row>
    <row r="2922" spans="3:6" x14ac:dyDescent="0.25">
      <c r="C2922" s="6"/>
      <c r="D2922" s="7"/>
      <c r="E2922" s="6"/>
      <c r="F2922" s="8"/>
    </row>
    <row r="2923" spans="3:6" x14ac:dyDescent="0.25">
      <c r="C2923" s="6"/>
      <c r="D2923" s="7"/>
      <c r="E2923" s="6"/>
      <c r="F2923" s="8"/>
    </row>
    <row r="2924" spans="3:6" x14ac:dyDescent="0.25">
      <c r="C2924" s="6"/>
      <c r="D2924" s="7"/>
      <c r="E2924" s="6"/>
      <c r="F2924" s="8"/>
    </row>
    <row r="2925" spans="3:6" x14ac:dyDescent="0.25">
      <c r="C2925" s="6"/>
      <c r="D2925" s="7"/>
      <c r="E2925" s="6"/>
      <c r="F2925" s="8"/>
    </row>
    <row r="2926" spans="3:6" x14ac:dyDescent="0.25">
      <c r="C2926" s="6"/>
      <c r="D2926" s="7"/>
      <c r="E2926" s="6"/>
      <c r="F2926" s="8"/>
    </row>
    <row r="2927" spans="3:6" x14ac:dyDescent="0.25">
      <c r="C2927" s="6"/>
      <c r="D2927" s="7"/>
      <c r="E2927" s="6"/>
      <c r="F2927" s="8"/>
    </row>
    <row r="2928" spans="3:6" x14ac:dyDescent="0.25">
      <c r="C2928" s="6"/>
      <c r="D2928" s="7"/>
      <c r="E2928" s="6"/>
      <c r="F2928" s="8"/>
    </row>
    <row r="2929" spans="3:6" x14ac:dyDescent="0.25">
      <c r="C2929" s="6"/>
      <c r="D2929" s="7"/>
      <c r="E2929" s="6"/>
      <c r="F2929" s="8"/>
    </row>
    <row r="2930" spans="3:6" x14ac:dyDescent="0.25">
      <c r="C2930" s="6"/>
      <c r="D2930" s="7"/>
      <c r="E2930" s="6"/>
      <c r="F2930" s="8"/>
    </row>
    <row r="2931" spans="3:6" x14ac:dyDescent="0.25">
      <c r="C2931" s="6"/>
      <c r="D2931" s="7"/>
      <c r="E2931" s="6"/>
      <c r="F2931" s="8"/>
    </row>
    <row r="2932" spans="3:6" x14ac:dyDescent="0.25">
      <c r="C2932" s="6"/>
      <c r="D2932" s="7"/>
      <c r="E2932" s="6"/>
      <c r="F2932" s="8"/>
    </row>
    <row r="2933" spans="3:6" x14ac:dyDescent="0.25">
      <c r="C2933" s="6"/>
      <c r="D2933" s="7"/>
      <c r="E2933" s="6"/>
      <c r="F2933" s="8"/>
    </row>
    <row r="2934" spans="3:6" x14ac:dyDescent="0.25">
      <c r="C2934" s="6"/>
      <c r="D2934" s="7"/>
      <c r="E2934" s="6"/>
      <c r="F2934" s="8"/>
    </row>
    <row r="2935" spans="3:6" x14ac:dyDescent="0.25">
      <c r="C2935" s="6"/>
      <c r="D2935" s="7"/>
      <c r="E2935" s="6"/>
      <c r="F2935" s="8"/>
    </row>
    <row r="2936" spans="3:6" x14ac:dyDescent="0.25">
      <c r="C2936" s="6"/>
      <c r="D2936" s="7"/>
      <c r="E2936" s="6"/>
      <c r="F2936" s="8"/>
    </row>
    <row r="2937" spans="3:6" x14ac:dyDescent="0.25">
      <c r="C2937" s="6"/>
      <c r="D2937" s="7"/>
      <c r="E2937" s="6"/>
      <c r="F2937" s="8"/>
    </row>
    <row r="2938" spans="3:6" x14ac:dyDescent="0.25">
      <c r="C2938" s="6"/>
      <c r="D2938" s="7"/>
      <c r="E2938" s="6"/>
      <c r="F2938" s="8"/>
    </row>
    <row r="2939" spans="3:6" x14ac:dyDescent="0.25">
      <c r="C2939" s="6"/>
      <c r="D2939" s="7"/>
      <c r="E2939" s="6"/>
      <c r="F2939" s="8"/>
    </row>
    <row r="2940" spans="3:6" x14ac:dyDescent="0.25">
      <c r="C2940" s="6"/>
      <c r="D2940" s="7"/>
      <c r="E2940" s="6"/>
      <c r="F2940" s="8"/>
    </row>
    <row r="2941" spans="3:6" x14ac:dyDescent="0.25">
      <c r="C2941" s="6"/>
      <c r="D2941" s="7"/>
      <c r="E2941" s="6"/>
      <c r="F2941" s="8"/>
    </row>
    <row r="2942" spans="3:6" x14ac:dyDescent="0.25">
      <c r="C2942" s="6"/>
      <c r="D2942" s="7"/>
      <c r="E2942" s="6"/>
      <c r="F2942" s="8"/>
    </row>
    <row r="2943" spans="3:6" x14ac:dyDescent="0.25">
      <c r="C2943" s="6"/>
      <c r="D2943" s="7"/>
      <c r="E2943" s="6"/>
      <c r="F2943" s="8"/>
    </row>
    <row r="2944" spans="3:6" x14ac:dyDescent="0.25">
      <c r="C2944" s="6"/>
      <c r="D2944" s="7"/>
      <c r="E2944" s="6"/>
      <c r="F2944" s="8"/>
    </row>
    <row r="2945" spans="3:6" x14ac:dyDescent="0.25">
      <c r="C2945" s="6"/>
      <c r="D2945" s="7"/>
      <c r="E2945" s="6"/>
      <c r="F2945" s="8"/>
    </row>
    <row r="2946" spans="3:6" x14ac:dyDescent="0.25">
      <c r="C2946" s="6"/>
      <c r="D2946" s="7"/>
      <c r="E2946" s="6"/>
      <c r="F2946" s="8"/>
    </row>
    <row r="2947" spans="3:6" x14ac:dyDescent="0.25">
      <c r="C2947" s="6"/>
      <c r="D2947" s="7"/>
      <c r="E2947" s="6"/>
      <c r="F2947" s="8"/>
    </row>
    <row r="2948" spans="3:6" x14ac:dyDescent="0.25">
      <c r="C2948" s="6"/>
      <c r="D2948" s="7"/>
      <c r="E2948" s="6"/>
      <c r="F2948" s="8"/>
    </row>
    <row r="2949" spans="3:6" x14ac:dyDescent="0.25">
      <c r="C2949" s="6"/>
      <c r="D2949" s="7"/>
      <c r="E2949" s="6"/>
      <c r="F2949" s="8"/>
    </row>
    <row r="2950" spans="3:6" x14ac:dyDescent="0.25">
      <c r="C2950" s="6"/>
      <c r="D2950" s="7"/>
      <c r="E2950" s="6"/>
      <c r="F2950" s="8"/>
    </row>
    <row r="2951" spans="3:6" x14ac:dyDescent="0.25">
      <c r="C2951" s="6"/>
      <c r="D2951" s="7"/>
      <c r="E2951" s="6"/>
      <c r="F2951" s="8"/>
    </row>
    <row r="2952" spans="3:6" x14ac:dyDescent="0.25">
      <c r="C2952" s="6"/>
      <c r="D2952" s="7"/>
      <c r="E2952" s="6"/>
      <c r="F2952" s="8"/>
    </row>
    <row r="2953" spans="3:6" x14ac:dyDescent="0.25">
      <c r="C2953" s="6"/>
      <c r="D2953" s="7"/>
      <c r="E2953" s="6"/>
      <c r="F2953" s="8"/>
    </row>
    <row r="2954" spans="3:6" x14ac:dyDescent="0.25">
      <c r="C2954" s="6"/>
      <c r="D2954" s="7"/>
      <c r="E2954" s="6"/>
      <c r="F2954" s="8"/>
    </row>
    <row r="2955" spans="3:6" x14ac:dyDescent="0.25">
      <c r="C2955" s="6"/>
      <c r="D2955" s="7"/>
      <c r="E2955" s="6"/>
      <c r="F2955" s="8"/>
    </row>
    <row r="2956" spans="3:6" x14ac:dyDescent="0.25">
      <c r="C2956" s="6"/>
      <c r="D2956" s="7"/>
      <c r="E2956" s="6"/>
      <c r="F2956" s="8"/>
    </row>
    <row r="2957" spans="3:6" x14ac:dyDescent="0.25">
      <c r="C2957" s="6"/>
      <c r="D2957" s="7"/>
      <c r="E2957" s="6"/>
      <c r="F2957" s="8"/>
    </row>
    <row r="2958" spans="3:6" x14ac:dyDescent="0.25">
      <c r="C2958" s="6"/>
      <c r="D2958" s="7"/>
      <c r="E2958" s="6"/>
      <c r="F2958" s="8"/>
    </row>
    <row r="2959" spans="3:6" x14ac:dyDescent="0.25">
      <c r="C2959" s="6"/>
      <c r="D2959" s="7"/>
      <c r="E2959" s="6"/>
      <c r="F2959" s="8"/>
    </row>
    <row r="2960" spans="3:6" x14ac:dyDescent="0.25">
      <c r="C2960" s="6"/>
      <c r="D2960" s="7"/>
      <c r="E2960" s="6"/>
      <c r="F2960" s="8"/>
    </row>
    <row r="2961" spans="3:6" x14ac:dyDescent="0.25">
      <c r="C2961" s="6"/>
      <c r="D2961" s="7"/>
      <c r="E2961" s="6"/>
      <c r="F2961" s="8"/>
    </row>
    <row r="2962" spans="3:6" x14ac:dyDescent="0.25">
      <c r="C2962" s="6"/>
      <c r="D2962" s="7"/>
      <c r="E2962" s="6"/>
      <c r="F2962" s="8"/>
    </row>
    <row r="2963" spans="3:6" x14ac:dyDescent="0.25">
      <c r="C2963" s="6"/>
      <c r="D2963" s="7"/>
      <c r="E2963" s="6"/>
      <c r="F2963" s="8"/>
    </row>
    <row r="2964" spans="3:6" x14ac:dyDescent="0.25">
      <c r="C2964" s="6"/>
      <c r="D2964" s="7"/>
      <c r="E2964" s="6"/>
      <c r="F2964" s="8"/>
    </row>
    <row r="2965" spans="3:6" x14ac:dyDescent="0.25">
      <c r="C2965" s="6"/>
      <c r="D2965" s="7"/>
      <c r="E2965" s="6"/>
      <c r="F2965" s="8"/>
    </row>
    <row r="2966" spans="3:6" x14ac:dyDescent="0.25">
      <c r="C2966" s="6"/>
      <c r="D2966" s="7"/>
      <c r="E2966" s="6"/>
      <c r="F2966" s="8"/>
    </row>
    <row r="2967" spans="3:6" x14ac:dyDescent="0.25">
      <c r="C2967" s="6"/>
      <c r="D2967" s="7"/>
      <c r="E2967" s="6"/>
      <c r="F2967" s="8"/>
    </row>
    <row r="2968" spans="3:6" x14ac:dyDescent="0.25">
      <c r="C2968" s="6"/>
      <c r="D2968" s="7"/>
      <c r="E2968" s="6"/>
      <c r="F2968" s="8"/>
    </row>
    <row r="2969" spans="3:6" x14ac:dyDescent="0.25">
      <c r="C2969" s="6"/>
      <c r="D2969" s="7"/>
      <c r="E2969" s="6"/>
      <c r="F2969" s="8"/>
    </row>
    <row r="2970" spans="3:6" x14ac:dyDescent="0.25">
      <c r="C2970" s="6"/>
      <c r="D2970" s="7"/>
      <c r="E2970" s="6"/>
      <c r="F2970" s="8"/>
    </row>
    <row r="2971" spans="3:6" x14ac:dyDescent="0.25">
      <c r="C2971" s="6"/>
      <c r="D2971" s="7"/>
      <c r="E2971" s="6"/>
      <c r="F2971" s="8"/>
    </row>
    <row r="2972" spans="3:6" x14ac:dyDescent="0.25">
      <c r="C2972" s="6"/>
      <c r="D2972" s="7"/>
      <c r="E2972" s="6"/>
      <c r="F2972" s="8"/>
    </row>
    <row r="2973" spans="3:6" x14ac:dyDescent="0.25">
      <c r="C2973" s="6"/>
      <c r="D2973" s="7"/>
      <c r="E2973" s="6"/>
      <c r="F2973" s="8"/>
    </row>
    <row r="2974" spans="3:6" x14ac:dyDescent="0.25">
      <c r="C2974" s="6"/>
      <c r="D2974" s="7"/>
      <c r="E2974" s="6"/>
      <c r="F2974" s="8"/>
    </row>
    <row r="2975" spans="3:6" x14ac:dyDescent="0.25">
      <c r="C2975" s="6"/>
      <c r="D2975" s="7"/>
      <c r="E2975" s="6"/>
      <c r="F2975" s="8"/>
    </row>
    <row r="2976" spans="3:6" x14ac:dyDescent="0.25">
      <c r="C2976" s="6"/>
      <c r="D2976" s="7"/>
      <c r="E2976" s="6"/>
      <c r="F2976" s="8"/>
    </row>
    <row r="2977" spans="3:6" x14ac:dyDescent="0.25">
      <c r="C2977" s="6"/>
      <c r="D2977" s="7"/>
      <c r="E2977" s="6"/>
      <c r="F2977" s="8"/>
    </row>
    <row r="2978" spans="3:6" x14ac:dyDescent="0.25">
      <c r="C2978" s="6"/>
      <c r="D2978" s="7"/>
      <c r="E2978" s="6"/>
      <c r="F2978" s="8"/>
    </row>
    <row r="2979" spans="3:6" x14ac:dyDescent="0.25">
      <c r="C2979" s="6"/>
      <c r="D2979" s="7"/>
      <c r="E2979" s="6"/>
      <c r="F2979" s="8"/>
    </row>
    <row r="2980" spans="3:6" x14ac:dyDescent="0.25">
      <c r="C2980" s="6"/>
      <c r="D2980" s="7"/>
      <c r="E2980" s="6"/>
      <c r="F2980" s="8"/>
    </row>
    <row r="2981" spans="3:6" x14ac:dyDescent="0.25">
      <c r="C2981" s="6"/>
      <c r="D2981" s="7"/>
      <c r="E2981" s="6"/>
      <c r="F2981" s="8"/>
    </row>
    <row r="2982" spans="3:6" x14ac:dyDescent="0.25">
      <c r="C2982" s="6"/>
      <c r="D2982" s="7"/>
      <c r="E2982" s="6"/>
      <c r="F2982" s="8"/>
    </row>
    <row r="2983" spans="3:6" x14ac:dyDescent="0.25">
      <c r="C2983" s="6"/>
      <c r="D2983" s="7"/>
      <c r="E2983" s="6"/>
      <c r="F2983" s="8"/>
    </row>
    <row r="2984" spans="3:6" x14ac:dyDescent="0.25">
      <c r="C2984" s="6"/>
      <c r="D2984" s="7"/>
      <c r="E2984" s="6"/>
      <c r="F2984" s="8"/>
    </row>
    <row r="2985" spans="3:6" x14ac:dyDescent="0.25">
      <c r="C2985" s="6"/>
      <c r="D2985" s="7"/>
      <c r="E2985" s="6"/>
      <c r="F2985" s="8"/>
    </row>
    <row r="2986" spans="3:6" x14ac:dyDescent="0.25">
      <c r="C2986" s="6"/>
      <c r="D2986" s="7"/>
      <c r="E2986" s="6"/>
      <c r="F2986" s="8"/>
    </row>
    <row r="2987" spans="3:6" x14ac:dyDescent="0.25">
      <c r="C2987" s="6"/>
      <c r="D2987" s="7"/>
      <c r="E2987" s="6"/>
      <c r="F2987" s="8"/>
    </row>
    <row r="2988" spans="3:6" x14ac:dyDescent="0.25">
      <c r="C2988" s="6"/>
      <c r="D2988" s="7"/>
      <c r="E2988" s="6"/>
      <c r="F2988" s="8"/>
    </row>
    <row r="2989" spans="3:6" x14ac:dyDescent="0.25">
      <c r="C2989" s="6"/>
      <c r="D2989" s="7"/>
      <c r="E2989" s="6"/>
      <c r="F2989" s="8"/>
    </row>
    <row r="2990" spans="3:6" x14ac:dyDescent="0.25">
      <c r="C2990" s="6"/>
      <c r="D2990" s="7"/>
      <c r="E2990" s="6"/>
      <c r="F2990" s="8"/>
    </row>
    <row r="2991" spans="3:6" x14ac:dyDescent="0.25">
      <c r="C2991" s="6"/>
      <c r="D2991" s="7"/>
      <c r="E2991" s="6"/>
      <c r="F2991" s="8"/>
    </row>
    <row r="2992" spans="3:6" x14ac:dyDescent="0.25">
      <c r="C2992" s="6"/>
      <c r="D2992" s="7"/>
      <c r="E2992" s="6"/>
      <c r="F2992" s="8"/>
    </row>
    <row r="2993" spans="3:6" x14ac:dyDescent="0.25">
      <c r="C2993" s="6"/>
      <c r="D2993" s="7"/>
      <c r="E2993" s="6"/>
      <c r="F2993" s="8"/>
    </row>
    <row r="2994" spans="3:6" x14ac:dyDescent="0.25">
      <c r="C2994" s="6"/>
      <c r="D2994" s="7"/>
      <c r="E2994" s="6"/>
      <c r="F2994" s="8"/>
    </row>
    <row r="2995" spans="3:6" x14ac:dyDescent="0.25">
      <c r="C2995" s="6"/>
      <c r="D2995" s="7"/>
      <c r="E2995" s="6"/>
      <c r="F2995" s="8"/>
    </row>
    <row r="2996" spans="3:6" x14ac:dyDescent="0.25">
      <c r="C2996" s="6"/>
      <c r="D2996" s="7"/>
      <c r="E2996" s="6"/>
      <c r="F2996" s="8"/>
    </row>
    <row r="2997" spans="3:6" x14ac:dyDescent="0.25">
      <c r="C2997" s="6"/>
      <c r="D2997" s="7"/>
      <c r="E2997" s="6"/>
      <c r="F2997" s="8"/>
    </row>
    <row r="2998" spans="3:6" x14ac:dyDescent="0.25">
      <c r="C2998" s="6"/>
      <c r="D2998" s="7"/>
      <c r="E2998" s="6"/>
      <c r="F2998" s="8"/>
    </row>
    <row r="2999" spans="3:6" x14ac:dyDescent="0.25">
      <c r="C2999" s="6"/>
      <c r="D2999" s="7"/>
      <c r="E2999" s="6"/>
      <c r="F2999" s="8"/>
    </row>
    <row r="3000" spans="3:6" x14ac:dyDescent="0.25">
      <c r="C3000" s="6"/>
      <c r="D3000" s="7"/>
      <c r="E3000" s="6"/>
      <c r="F3000" s="8"/>
    </row>
    <row r="3001" spans="3:6" x14ac:dyDescent="0.25">
      <c r="C3001" s="6"/>
      <c r="D3001" s="7"/>
      <c r="E3001" s="6"/>
      <c r="F3001" s="8"/>
    </row>
    <row r="3002" spans="3:6" x14ac:dyDescent="0.25">
      <c r="C3002" s="6"/>
      <c r="D3002" s="7"/>
      <c r="E3002" s="6"/>
      <c r="F3002" s="8"/>
    </row>
    <row r="3003" spans="3:6" x14ac:dyDescent="0.25">
      <c r="C3003" s="6"/>
      <c r="D3003" s="7"/>
      <c r="E3003" s="6"/>
      <c r="F3003" s="8"/>
    </row>
    <row r="3004" spans="3:6" x14ac:dyDescent="0.25">
      <c r="C3004" s="6"/>
      <c r="D3004" s="7"/>
      <c r="E3004" s="6"/>
      <c r="F3004" s="8"/>
    </row>
    <row r="3005" spans="3:6" x14ac:dyDescent="0.25">
      <c r="C3005" s="6"/>
      <c r="D3005" s="7"/>
      <c r="E3005" s="6"/>
      <c r="F3005" s="8"/>
    </row>
    <row r="3006" spans="3:6" x14ac:dyDescent="0.25">
      <c r="C3006" s="6"/>
      <c r="D3006" s="7"/>
      <c r="E3006" s="6"/>
      <c r="F3006" s="8"/>
    </row>
    <row r="3007" spans="3:6" x14ac:dyDescent="0.25">
      <c r="C3007" s="6"/>
      <c r="D3007" s="7"/>
      <c r="E3007" s="6"/>
      <c r="F3007" s="8"/>
    </row>
    <row r="3008" spans="3:6" x14ac:dyDescent="0.25">
      <c r="C3008" s="6"/>
      <c r="D3008" s="7"/>
      <c r="E3008" s="6"/>
      <c r="F3008" s="8"/>
    </row>
    <row r="3009" spans="3:6" x14ac:dyDescent="0.25">
      <c r="C3009" s="6"/>
      <c r="D3009" s="7"/>
      <c r="E3009" s="6"/>
      <c r="F3009" s="8"/>
    </row>
    <row r="3010" spans="3:6" x14ac:dyDescent="0.25">
      <c r="C3010" s="6"/>
      <c r="D3010" s="7"/>
      <c r="E3010" s="6"/>
      <c r="F3010" s="8"/>
    </row>
    <row r="3011" spans="3:6" x14ac:dyDescent="0.25">
      <c r="C3011" s="6"/>
      <c r="D3011" s="7"/>
      <c r="E3011" s="6"/>
      <c r="F3011" s="8"/>
    </row>
    <row r="3012" spans="3:6" x14ac:dyDescent="0.25">
      <c r="C3012" s="6"/>
      <c r="D3012" s="7"/>
      <c r="E3012" s="6"/>
      <c r="F3012" s="8"/>
    </row>
    <row r="3013" spans="3:6" x14ac:dyDescent="0.25">
      <c r="C3013" s="6"/>
      <c r="D3013" s="7"/>
      <c r="E3013" s="6"/>
      <c r="F3013" s="8"/>
    </row>
    <row r="3014" spans="3:6" x14ac:dyDescent="0.25">
      <c r="C3014" s="6"/>
      <c r="D3014" s="7"/>
      <c r="E3014" s="6"/>
      <c r="F3014" s="8"/>
    </row>
    <row r="3015" spans="3:6" x14ac:dyDescent="0.25">
      <c r="C3015" s="6"/>
      <c r="D3015" s="7"/>
      <c r="E3015" s="6"/>
      <c r="F3015" s="8"/>
    </row>
    <row r="3016" spans="3:6" x14ac:dyDescent="0.25">
      <c r="C3016" s="6"/>
      <c r="D3016" s="7"/>
      <c r="E3016" s="6"/>
      <c r="F3016" s="8"/>
    </row>
    <row r="3017" spans="3:6" x14ac:dyDescent="0.25">
      <c r="C3017" s="6"/>
      <c r="D3017" s="7"/>
      <c r="E3017" s="6"/>
      <c r="F3017" s="8"/>
    </row>
    <row r="3018" spans="3:6" x14ac:dyDescent="0.25">
      <c r="C3018" s="6"/>
      <c r="D3018" s="7"/>
      <c r="E3018" s="6"/>
      <c r="F3018" s="8"/>
    </row>
    <row r="3019" spans="3:6" x14ac:dyDescent="0.25">
      <c r="C3019" s="6"/>
      <c r="D3019" s="7"/>
      <c r="E3019" s="6"/>
      <c r="F3019" s="8"/>
    </row>
    <row r="3020" spans="3:6" x14ac:dyDescent="0.25">
      <c r="C3020" s="6"/>
      <c r="D3020" s="7"/>
      <c r="E3020" s="6"/>
      <c r="F3020" s="8"/>
    </row>
    <row r="3021" spans="3:6" x14ac:dyDescent="0.25">
      <c r="C3021" s="6"/>
      <c r="D3021" s="7"/>
      <c r="E3021" s="6"/>
      <c r="F3021" s="8"/>
    </row>
    <row r="3022" spans="3:6" x14ac:dyDescent="0.25">
      <c r="C3022" s="6"/>
      <c r="D3022" s="7"/>
      <c r="E3022" s="6"/>
      <c r="F3022" s="8"/>
    </row>
    <row r="3023" spans="3:6" x14ac:dyDescent="0.25">
      <c r="C3023" s="6"/>
      <c r="D3023" s="7"/>
      <c r="E3023" s="6"/>
      <c r="F3023" s="8"/>
    </row>
    <row r="3024" spans="3:6" x14ac:dyDescent="0.25">
      <c r="C3024" s="6"/>
      <c r="D3024" s="7"/>
      <c r="E3024" s="6"/>
      <c r="F3024" s="8"/>
    </row>
    <row r="3025" spans="3:6" x14ac:dyDescent="0.25">
      <c r="C3025" s="6"/>
      <c r="D3025" s="7"/>
      <c r="E3025" s="6"/>
      <c r="F3025" s="8"/>
    </row>
    <row r="3026" spans="3:6" x14ac:dyDescent="0.25">
      <c r="C3026" s="6"/>
      <c r="D3026" s="7"/>
      <c r="E3026" s="6"/>
      <c r="F3026" s="8"/>
    </row>
    <row r="3027" spans="3:6" x14ac:dyDescent="0.25">
      <c r="C3027" s="6"/>
      <c r="D3027" s="7"/>
      <c r="E3027" s="6"/>
      <c r="F3027" s="8"/>
    </row>
    <row r="3028" spans="3:6" x14ac:dyDescent="0.25">
      <c r="C3028" s="6"/>
      <c r="D3028" s="7"/>
      <c r="E3028" s="6"/>
      <c r="F3028" s="8"/>
    </row>
    <row r="3029" spans="3:6" x14ac:dyDescent="0.25">
      <c r="C3029" s="6"/>
      <c r="D3029" s="7"/>
      <c r="E3029" s="6"/>
      <c r="F3029" s="8"/>
    </row>
    <row r="3030" spans="3:6" x14ac:dyDescent="0.25">
      <c r="C3030" s="6"/>
      <c r="D3030" s="7"/>
      <c r="E3030" s="6"/>
      <c r="F3030" s="8"/>
    </row>
    <row r="3031" spans="3:6" x14ac:dyDescent="0.25">
      <c r="C3031" s="6"/>
      <c r="D3031" s="7"/>
      <c r="E3031" s="6"/>
      <c r="F3031" s="8"/>
    </row>
    <row r="3032" spans="3:6" x14ac:dyDescent="0.25">
      <c r="C3032" s="6"/>
      <c r="D3032" s="7"/>
      <c r="E3032" s="6"/>
      <c r="F3032" s="8"/>
    </row>
    <row r="3033" spans="3:6" x14ac:dyDescent="0.25">
      <c r="C3033" s="6"/>
      <c r="D3033" s="7"/>
      <c r="E3033" s="6"/>
      <c r="F3033" s="8"/>
    </row>
    <row r="3034" spans="3:6" x14ac:dyDescent="0.25">
      <c r="C3034" s="6"/>
      <c r="D3034" s="7"/>
      <c r="E3034" s="6"/>
      <c r="F3034" s="8"/>
    </row>
    <row r="3035" spans="3:6" x14ac:dyDescent="0.25">
      <c r="C3035" s="6"/>
      <c r="D3035" s="7"/>
      <c r="E3035" s="6"/>
      <c r="F3035" s="8"/>
    </row>
    <row r="3036" spans="3:6" x14ac:dyDescent="0.25">
      <c r="C3036" s="6"/>
      <c r="D3036" s="7"/>
      <c r="E3036" s="6"/>
      <c r="F3036" s="8"/>
    </row>
    <row r="3037" spans="3:6" x14ac:dyDescent="0.25">
      <c r="C3037" s="6"/>
      <c r="D3037" s="7"/>
      <c r="E3037" s="6"/>
      <c r="F3037" s="8"/>
    </row>
    <row r="3038" spans="3:6" x14ac:dyDescent="0.25">
      <c r="C3038" s="6"/>
      <c r="D3038" s="7"/>
      <c r="E3038" s="6"/>
      <c r="F3038" s="8"/>
    </row>
    <row r="3039" spans="3:6" x14ac:dyDescent="0.25">
      <c r="C3039" s="6"/>
      <c r="D3039" s="7"/>
      <c r="E3039" s="6"/>
      <c r="F3039" s="8"/>
    </row>
    <row r="3040" spans="3:6" x14ac:dyDescent="0.25">
      <c r="C3040" s="6"/>
      <c r="D3040" s="7"/>
      <c r="E3040" s="6"/>
      <c r="F3040" s="8"/>
    </row>
    <row r="3041" spans="3:6" x14ac:dyDescent="0.25">
      <c r="C3041" s="6"/>
      <c r="D3041" s="7"/>
      <c r="E3041" s="6"/>
      <c r="F3041" s="8"/>
    </row>
    <row r="3042" spans="3:6" x14ac:dyDescent="0.25">
      <c r="C3042" s="6"/>
      <c r="D3042" s="7"/>
      <c r="E3042" s="6"/>
      <c r="F3042" s="8"/>
    </row>
    <row r="3043" spans="3:6" x14ac:dyDescent="0.25">
      <c r="C3043" s="6"/>
      <c r="D3043" s="7"/>
      <c r="E3043" s="6"/>
      <c r="F3043" s="8"/>
    </row>
    <row r="3044" spans="3:6" x14ac:dyDescent="0.25">
      <c r="C3044" s="6"/>
      <c r="D3044" s="7"/>
      <c r="E3044" s="6"/>
      <c r="F3044" s="8"/>
    </row>
    <row r="3045" spans="3:6" x14ac:dyDescent="0.25">
      <c r="C3045" s="6"/>
      <c r="D3045" s="7"/>
      <c r="E3045" s="6"/>
      <c r="F3045" s="8"/>
    </row>
    <row r="3046" spans="3:6" x14ac:dyDescent="0.25">
      <c r="C3046" s="6"/>
      <c r="D3046" s="7"/>
      <c r="E3046" s="6"/>
      <c r="F3046" s="8"/>
    </row>
    <row r="3047" spans="3:6" x14ac:dyDescent="0.25">
      <c r="C3047" s="6"/>
      <c r="D3047" s="7"/>
      <c r="E3047" s="6"/>
      <c r="F3047" s="8"/>
    </row>
    <row r="3048" spans="3:6" x14ac:dyDescent="0.25">
      <c r="C3048" s="6"/>
      <c r="D3048" s="7"/>
      <c r="E3048" s="6"/>
      <c r="F3048" s="8"/>
    </row>
    <row r="3049" spans="3:6" x14ac:dyDescent="0.25">
      <c r="C3049" s="6"/>
      <c r="D3049" s="7"/>
      <c r="E3049" s="6"/>
      <c r="F3049" s="8"/>
    </row>
    <row r="3050" spans="3:6" x14ac:dyDescent="0.25">
      <c r="C3050" s="6"/>
      <c r="D3050" s="7"/>
      <c r="E3050" s="6"/>
      <c r="F3050" s="8"/>
    </row>
    <row r="3051" spans="3:6" x14ac:dyDescent="0.25">
      <c r="C3051" s="6"/>
      <c r="D3051" s="7"/>
      <c r="E3051" s="6"/>
      <c r="F3051" s="8"/>
    </row>
    <row r="3052" spans="3:6" x14ac:dyDescent="0.25">
      <c r="C3052" s="6"/>
      <c r="D3052" s="7"/>
      <c r="E3052" s="6"/>
      <c r="F3052" s="8"/>
    </row>
    <row r="3053" spans="3:6" x14ac:dyDescent="0.25">
      <c r="C3053" s="6"/>
      <c r="D3053" s="7"/>
      <c r="E3053" s="6"/>
      <c r="F3053" s="8"/>
    </row>
    <row r="3054" spans="3:6" x14ac:dyDescent="0.25">
      <c r="C3054" s="6"/>
      <c r="D3054" s="7"/>
      <c r="E3054" s="6"/>
      <c r="F3054" s="8"/>
    </row>
    <row r="3055" spans="3:6" x14ac:dyDescent="0.25">
      <c r="C3055" s="6"/>
      <c r="D3055" s="7"/>
      <c r="E3055" s="6"/>
      <c r="F3055" s="8"/>
    </row>
    <row r="3056" spans="3:6" x14ac:dyDescent="0.25">
      <c r="C3056" s="6"/>
      <c r="D3056" s="7"/>
      <c r="E3056" s="6"/>
      <c r="F3056" s="8"/>
    </row>
    <row r="3057" spans="3:6" x14ac:dyDescent="0.25">
      <c r="C3057" s="6"/>
      <c r="D3057" s="7"/>
      <c r="E3057" s="6"/>
      <c r="F3057" s="8"/>
    </row>
    <row r="3058" spans="3:6" x14ac:dyDescent="0.25">
      <c r="C3058" s="6"/>
      <c r="D3058" s="7"/>
      <c r="E3058" s="6"/>
      <c r="F3058" s="8"/>
    </row>
    <row r="3059" spans="3:6" x14ac:dyDescent="0.25">
      <c r="C3059" s="6"/>
      <c r="D3059" s="7"/>
      <c r="E3059" s="6"/>
      <c r="F3059" s="8"/>
    </row>
    <row r="3060" spans="3:6" x14ac:dyDescent="0.25">
      <c r="C3060" s="6"/>
      <c r="D3060" s="7"/>
      <c r="E3060" s="6"/>
      <c r="F3060" s="8"/>
    </row>
    <row r="3061" spans="3:6" x14ac:dyDescent="0.25">
      <c r="C3061" s="6"/>
      <c r="D3061" s="7"/>
      <c r="E3061" s="6"/>
      <c r="F3061" s="8"/>
    </row>
    <row r="3062" spans="3:6" x14ac:dyDescent="0.25">
      <c r="C3062" s="6"/>
      <c r="D3062" s="7"/>
      <c r="E3062" s="6"/>
      <c r="F3062" s="8"/>
    </row>
    <row r="3063" spans="3:6" x14ac:dyDescent="0.25">
      <c r="C3063" s="6"/>
      <c r="D3063" s="7"/>
      <c r="E3063" s="6"/>
      <c r="F3063" s="8"/>
    </row>
    <row r="3064" spans="3:6" x14ac:dyDescent="0.25">
      <c r="C3064" s="6"/>
      <c r="D3064" s="7"/>
      <c r="E3064" s="6"/>
      <c r="F3064" s="8"/>
    </row>
    <row r="3065" spans="3:6" x14ac:dyDescent="0.25">
      <c r="C3065" s="6"/>
      <c r="D3065" s="7"/>
      <c r="E3065" s="6"/>
      <c r="F3065" s="8"/>
    </row>
    <row r="3066" spans="3:6" x14ac:dyDescent="0.25">
      <c r="C3066" s="6"/>
      <c r="D3066" s="7"/>
      <c r="E3066" s="6"/>
      <c r="F3066" s="8"/>
    </row>
    <row r="3067" spans="3:6" x14ac:dyDescent="0.25">
      <c r="C3067" s="6"/>
      <c r="D3067" s="7"/>
      <c r="E3067" s="6"/>
      <c r="F3067" s="8"/>
    </row>
    <row r="3068" spans="3:6" x14ac:dyDescent="0.25">
      <c r="C3068" s="6"/>
      <c r="D3068" s="7"/>
      <c r="E3068" s="6"/>
      <c r="F3068" s="8"/>
    </row>
    <row r="3069" spans="3:6" x14ac:dyDescent="0.25">
      <c r="C3069" s="6"/>
      <c r="D3069" s="7"/>
      <c r="E3069" s="6"/>
      <c r="F3069" s="8"/>
    </row>
    <row r="3070" spans="3:6" x14ac:dyDescent="0.25">
      <c r="C3070" s="6"/>
      <c r="D3070" s="7"/>
      <c r="E3070" s="6"/>
      <c r="F3070" s="8"/>
    </row>
    <row r="3071" spans="3:6" x14ac:dyDescent="0.25">
      <c r="C3071" s="6"/>
      <c r="D3071" s="7"/>
      <c r="E3071" s="6"/>
      <c r="F3071" s="8"/>
    </row>
    <row r="3072" spans="3:6" x14ac:dyDescent="0.25">
      <c r="C3072" s="6"/>
      <c r="D3072" s="7"/>
      <c r="E3072" s="6"/>
      <c r="F3072" s="8"/>
    </row>
    <row r="3073" spans="3:6" x14ac:dyDescent="0.25">
      <c r="C3073" s="6"/>
      <c r="D3073" s="7"/>
      <c r="E3073" s="6"/>
      <c r="F3073" s="8"/>
    </row>
    <row r="3074" spans="3:6" x14ac:dyDescent="0.25">
      <c r="C3074" s="6"/>
      <c r="D3074" s="7"/>
      <c r="E3074" s="6"/>
      <c r="F3074" s="8"/>
    </row>
    <row r="3075" spans="3:6" x14ac:dyDescent="0.25">
      <c r="C3075" s="6"/>
      <c r="D3075" s="7"/>
      <c r="E3075" s="6"/>
      <c r="F3075" s="8"/>
    </row>
    <row r="3076" spans="3:6" x14ac:dyDescent="0.25">
      <c r="C3076" s="6"/>
      <c r="D3076" s="7"/>
      <c r="E3076" s="6"/>
      <c r="F3076" s="8"/>
    </row>
    <row r="3077" spans="3:6" x14ac:dyDescent="0.25">
      <c r="C3077" s="6"/>
      <c r="D3077" s="7"/>
      <c r="E3077" s="6"/>
      <c r="F3077" s="8"/>
    </row>
    <row r="3078" spans="3:6" x14ac:dyDescent="0.25">
      <c r="C3078" s="6"/>
      <c r="D3078" s="7"/>
      <c r="E3078" s="6"/>
      <c r="F3078" s="8"/>
    </row>
    <row r="3079" spans="3:6" x14ac:dyDescent="0.25">
      <c r="C3079" s="6"/>
      <c r="D3079" s="7"/>
      <c r="E3079" s="6"/>
      <c r="F3079" s="8"/>
    </row>
    <row r="3080" spans="3:6" x14ac:dyDescent="0.25">
      <c r="C3080" s="6"/>
      <c r="D3080" s="7"/>
      <c r="E3080" s="6"/>
      <c r="F3080" s="8"/>
    </row>
    <row r="3081" spans="3:6" x14ac:dyDescent="0.25">
      <c r="C3081" s="6"/>
      <c r="D3081" s="7"/>
      <c r="E3081" s="6"/>
      <c r="F3081" s="8"/>
    </row>
    <row r="3082" spans="3:6" x14ac:dyDescent="0.25">
      <c r="C3082" s="6"/>
      <c r="D3082" s="7"/>
      <c r="E3082" s="6"/>
      <c r="F3082" s="8"/>
    </row>
    <row r="3083" spans="3:6" x14ac:dyDescent="0.25">
      <c r="C3083" s="6"/>
      <c r="D3083" s="7"/>
      <c r="E3083" s="6"/>
      <c r="F3083" s="8"/>
    </row>
    <row r="3084" spans="3:6" x14ac:dyDescent="0.25">
      <c r="C3084" s="6"/>
      <c r="D3084" s="7"/>
      <c r="E3084" s="6"/>
      <c r="F3084" s="8"/>
    </row>
    <row r="3085" spans="3:6" x14ac:dyDescent="0.25">
      <c r="C3085" s="6"/>
      <c r="D3085" s="7"/>
      <c r="E3085" s="6"/>
      <c r="F3085" s="8"/>
    </row>
    <row r="3086" spans="3:6" x14ac:dyDescent="0.25">
      <c r="C3086" s="6"/>
      <c r="D3086" s="7"/>
      <c r="E3086" s="6"/>
      <c r="F3086" s="8"/>
    </row>
    <row r="3087" spans="3:6" x14ac:dyDescent="0.25">
      <c r="C3087" s="6"/>
      <c r="D3087" s="7"/>
      <c r="E3087" s="6"/>
      <c r="F3087" s="8"/>
    </row>
    <row r="3088" spans="3:6" x14ac:dyDescent="0.25">
      <c r="C3088" s="6"/>
      <c r="D3088" s="7"/>
      <c r="E3088" s="6"/>
      <c r="F3088" s="8"/>
    </row>
    <row r="3089" spans="3:6" x14ac:dyDescent="0.25">
      <c r="C3089" s="6"/>
      <c r="D3089" s="7"/>
      <c r="E3089" s="6"/>
      <c r="F3089" s="8"/>
    </row>
    <row r="3090" spans="3:6" x14ac:dyDescent="0.25">
      <c r="C3090" s="6"/>
      <c r="D3090" s="7"/>
      <c r="E3090" s="6"/>
      <c r="F3090" s="8"/>
    </row>
    <row r="3091" spans="3:6" x14ac:dyDescent="0.25">
      <c r="C3091" s="6"/>
      <c r="D3091" s="7"/>
      <c r="E3091" s="6"/>
      <c r="F3091" s="8"/>
    </row>
    <row r="3092" spans="3:6" x14ac:dyDescent="0.25">
      <c r="C3092" s="6"/>
      <c r="D3092" s="7"/>
      <c r="E3092" s="6"/>
      <c r="F3092" s="8"/>
    </row>
    <row r="3093" spans="3:6" x14ac:dyDescent="0.25">
      <c r="C3093" s="6"/>
      <c r="D3093" s="7"/>
      <c r="E3093" s="6"/>
      <c r="F3093" s="8"/>
    </row>
    <row r="3094" spans="3:6" x14ac:dyDescent="0.25">
      <c r="C3094" s="6"/>
      <c r="D3094" s="7"/>
      <c r="E3094" s="6"/>
      <c r="F3094" s="8"/>
    </row>
    <row r="3095" spans="3:6" x14ac:dyDescent="0.25">
      <c r="C3095" s="6"/>
      <c r="D3095" s="7"/>
      <c r="E3095" s="6"/>
      <c r="F3095" s="8"/>
    </row>
    <row r="3096" spans="3:6" x14ac:dyDescent="0.25">
      <c r="C3096" s="6"/>
      <c r="D3096" s="7"/>
      <c r="E3096" s="6"/>
      <c r="F3096" s="8"/>
    </row>
    <row r="3097" spans="3:6" x14ac:dyDescent="0.25">
      <c r="C3097" s="6"/>
      <c r="D3097" s="7"/>
      <c r="E3097" s="6"/>
      <c r="F3097" s="8"/>
    </row>
    <row r="3098" spans="3:6" x14ac:dyDescent="0.25">
      <c r="C3098" s="6"/>
      <c r="D3098" s="7"/>
      <c r="E3098" s="6"/>
      <c r="F3098" s="8"/>
    </row>
    <row r="3099" spans="3:6" x14ac:dyDescent="0.25">
      <c r="C3099" s="6"/>
      <c r="D3099" s="7"/>
      <c r="E3099" s="6"/>
      <c r="F3099" s="8"/>
    </row>
    <row r="3100" spans="3:6" x14ac:dyDescent="0.25">
      <c r="C3100" s="6"/>
      <c r="D3100" s="7"/>
      <c r="E3100" s="6"/>
      <c r="F3100" s="8"/>
    </row>
    <row r="3101" spans="3:6" x14ac:dyDescent="0.25">
      <c r="C3101" s="6"/>
      <c r="D3101" s="7"/>
      <c r="E3101" s="6"/>
      <c r="F3101" s="8"/>
    </row>
    <row r="3102" spans="3:6" x14ac:dyDescent="0.25">
      <c r="C3102" s="6"/>
      <c r="D3102" s="7"/>
      <c r="E3102" s="6"/>
      <c r="F3102" s="8"/>
    </row>
    <row r="3103" spans="3:6" x14ac:dyDescent="0.25">
      <c r="C3103" s="6"/>
      <c r="D3103" s="7"/>
      <c r="E3103" s="6"/>
      <c r="F3103" s="8"/>
    </row>
    <row r="3104" spans="3:6" x14ac:dyDescent="0.25">
      <c r="C3104" s="6"/>
      <c r="D3104" s="7"/>
      <c r="E3104" s="6"/>
      <c r="F3104" s="8"/>
    </row>
    <row r="3105" spans="3:6" x14ac:dyDescent="0.25">
      <c r="C3105" s="6"/>
      <c r="D3105" s="7"/>
      <c r="E3105" s="6"/>
      <c r="F3105" s="8"/>
    </row>
    <row r="3106" spans="3:6" x14ac:dyDescent="0.25">
      <c r="C3106" s="6"/>
      <c r="D3106" s="7"/>
      <c r="E3106" s="6"/>
      <c r="F3106" s="8"/>
    </row>
    <row r="3107" spans="3:6" x14ac:dyDescent="0.25">
      <c r="C3107" s="6"/>
      <c r="D3107" s="7"/>
      <c r="E3107" s="6"/>
      <c r="F3107" s="8"/>
    </row>
    <row r="3108" spans="3:6" x14ac:dyDescent="0.25">
      <c r="C3108" s="6"/>
      <c r="D3108" s="7"/>
      <c r="E3108" s="6"/>
      <c r="F3108" s="8"/>
    </row>
    <row r="3109" spans="3:6" x14ac:dyDescent="0.25">
      <c r="C3109" s="6"/>
      <c r="D3109" s="7"/>
      <c r="E3109" s="6"/>
      <c r="F3109" s="8"/>
    </row>
    <row r="3110" spans="3:6" x14ac:dyDescent="0.25">
      <c r="C3110" s="6"/>
      <c r="D3110" s="7"/>
      <c r="E3110" s="6"/>
      <c r="F3110" s="8"/>
    </row>
    <row r="3111" spans="3:6" x14ac:dyDescent="0.25">
      <c r="C3111" s="6"/>
      <c r="D3111" s="7"/>
      <c r="E3111" s="6"/>
      <c r="F3111" s="8"/>
    </row>
    <row r="3112" spans="3:6" x14ac:dyDescent="0.25">
      <c r="C3112" s="6"/>
      <c r="D3112" s="7"/>
      <c r="E3112" s="6"/>
      <c r="F3112" s="8"/>
    </row>
    <row r="3113" spans="3:6" x14ac:dyDescent="0.25">
      <c r="C3113" s="6"/>
      <c r="D3113" s="7"/>
      <c r="E3113" s="6"/>
      <c r="F3113" s="8"/>
    </row>
    <row r="3114" spans="3:6" x14ac:dyDescent="0.25">
      <c r="C3114" s="6"/>
      <c r="D3114" s="7"/>
      <c r="E3114" s="6"/>
      <c r="F3114" s="8"/>
    </row>
    <row r="3115" spans="3:6" x14ac:dyDescent="0.25">
      <c r="C3115" s="6"/>
      <c r="D3115" s="7"/>
      <c r="E3115" s="6"/>
      <c r="F3115" s="8"/>
    </row>
    <row r="3116" spans="3:6" x14ac:dyDescent="0.25">
      <c r="C3116" s="6"/>
      <c r="D3116" s="7"/>
      <c r="E3116" s="6"/>
      <c r="F3116" s="8"/>
    </row>
    <row r="3117" spans="3:6" x14ac:dyDescent="0.25">
      <c r="C3117" s="6"/>
      <c r="D3117" s="7"/>
      <c r="E3117" s="6"/>
      <c r="F3117" s="8"/>
    </row>
    <row r="3118" spans="3:6" x14ac:dyDescent="0.25">
      <c r="C3118" s="6"/>
      <c r="D3118" s="7"/>
      <c r="E3118" s="6"/>
      <c r="F3118" s="8"/>
    </row>
    <row r="3119" spans="3:6" x14ac:dyDescent="0.25">
      <c r="C3119" s="6"/>
      <c r="D3119" s="7"/>
      <c r="E3119" s="6"/>
      <c r="F3119" s="8"/>
    </row>
    <row r="3120" spans="3:6" x14ac:dyDescent="0.25">
      <c r="C3120" s="6"/>
      <c r="D3120" s="7"/>
      <c r="E3120" s="6"/>
      <c r="F3120" s="8"/>
    </row>
    <row r="3121" spans="3:6" x14ac:dyDescent="0.25">
      <c r="C3121" s="6"/>
      <c r="D3121" s="7"/>
      <c r="E3121" s="6"/>
      <c r="F3121" s="8"/>
    </row>
    <row r="3122" spans="3:6" x14ac:dyDescent="0.25">
      <c r="C3122" s="6"/>
      <c r="D3122" s="7"/>
      <c r="E3122" s="6"/>
      <c r="F3122" s="8"/>
    </row>
    <row r="3123" spans="3:6" x14ac:dyDescent="0.25">
      <c r="C3123" s="6"/>
      <c r="D3123" s="7"/>
      <c r="E3123" s="6"/>
      <c r="F3123" s="8"/>
    </row>
    <row r="3124" spans="3:6" x14ac:dyDescent="0.25">
      <c r="C3124" s="6"/>
      <c r="D3124" s="7"/>
      <c r="E3124" s="6"/>
      <c r="F3124" s="8"/>
    </row>
    <row r="3125" spans="3:6" x14ac:dyDescent="0.25">
      <c r="C3125" s="6"/>
      <c r="D3125" s="7"/>
      <c r="E3125" s="6"/>
      <c r="F3125" s="8"/>
    </row>
    <row r="3126" spans="3:6" x14ac:dyDescent="0.25">
      <c r="C3126" s="6"/>
      <c r="D3126" s="7"/>
      <c r="E3126" s="6"/>
      <c r="F3126" s="8"/>
    </row>
    <row r="3127" spans="3:6" x14ac:dyDescent="0.25">
      <c r="C3127" s="6"/>
      <c r="D3127" s="7"/>
      <c r="E3127" s="6"/>
      <c r="F3127" s="8"/>
    </row>
    <row r="3128" spans="3:6" x14ac:dyDescent="0.25">
      <c r="C3128" s="6"/>
      <c r="D3128" s="7"/>
      <c r="E3128" s="6"/>
      <c r="F3128" s="8"/>
    </row>
    <row r="3129" spans="3:6" x14ac:dyDescent="0.25">
      <c r="C3129" s="6"/>
      <c r="D3129" s="7"/>
      <c r="E3129" s="6"/>
      <c r="F3129" s="8"/>
    </row>
    <row r="3130" spans="3:6" x14ac:dyDescent="0.25">
      <c r="C3130" s="6"/>
      <c r="D3130" s="7"/>
      <c r="E3130" s="6"/>
      <c r="F3130" s="8"/>
    </row>
    <row r="3131" spans="3:6" x14ac:dyDescent="0.25">
      <c r="C3131" s="6"/>
      <c r="D3131" s="7"/>
      <c r="E3131" s="6"/>
      <c r="F3131" s="8"/>
    </row>
    <row r="3132" spans="3:6" x14ac:dyDescent="0.25">
      <c r="C3132" s="6"/>
      <c r="D3132" s="7"/>
      <c r="E3132" s="6"/>
      <c r="F3132" s="8"/>
    </row>
    <row r="3133" spans="3:6" x14ac:dyDescent="0.25">
      <c r="C3133" s="6"/>
      <c r="D3133" s="7"/>
      <c r="E3133" s="6"/>
      <c r="F3133" s="8"/>
    </row>
    <row r="3134" spans="3:6" x14ac:dyDescent="0.25">
      <c r="C3134" s="6"/>
      <c r="D3134" s="7"/>
      <c r="E3134" s="6"/>
      <c r="F3134" s="8"/>
    </row>
    <row r="3135" spans="3:6" x14ac:dyDescent="0.25">
      <c r="C3135" s="6"/>
      <c r="D3135" s="7"/>
      <c r="E3135" s="6"/>
      <c r="F3135" s="8"/>
    </row>
    <row r="3136" spans="3:6" x14ac:dyDescent="0.25">
      <c r="C3136" s="6"/>
      <c r="D3136" s="7"/>
      <c r="E3136" s="6"/>
      <c r="F3136" s="8"/>
    </row>
    <row r="3137" spans="3:6" x14ac:dyDescent="0.25">
      <c r="C3137" s="6"/>
      <c r="D3137" s="7"/>
      <c r="E3137" s="6"/>
      <c r="F3137" s="8"/>
    </row>
    <row r="3138" spans="3:6" x14ac:dyDescent="0.25">
      <c r="C3138" s="6"/>
      <c r="D3138" s="7"/>
      <c r="E3138" s="6"/>
      <c r="F3138" s="8"/>
    </row>
    <row r="3139" spans="3:6" x14ac:dyDescent="0.25">
      <c r="C3139" s="6"/>
      <c r="D3139" s="7"/>
      <c r="E3139" s="6"/>
      <c r="F3139" s="8"/>
    </row>
    <row r="3140" spans="3:6" x14ac:dyDescent="0.25">
      <c r="C3140" s="6"/>
      <c r="D3140" s="7"/>
      <c r="E3140" s="6"/>
      <c r="F3140" s="8"/>
    </row>
    <row r="3141" spans="3:6" x14ac:dyDescent="0.25">
      <c r="C3141" s="6"/>
      <c r="D3141" s="7"/>
      <c r="E3141" s="6"/>
      <c r="F3141" s="8"/>
    </row>
    <row r="3142" spans="3:6" x14ac:dyDescent="0.25">
      <c r="C3142" s="6"/>
      <c r="D3142" s="7"/>
      <c r="E3142" s="6"/>
      <c r="F3142" s="8"/>
    </row>
    <row r="3143" spans="3:6" x14ac:dyDescent="0.25">
      <c r="C3143" s="6"/>
      <c r="D3143" s="7"/>
      <c r="E3143" s="6"/>
      <c r="F3143" s="8"/>
    </row>
    <row r="3144" spans="3:6" x14ac:dyDescent="0.25">
      <c r="C3144" s="6"/>
      <c r="D3144" s="7"/>
      <c r="E3144" s="6"/>
      <c r="F3144" s="8"/>
    </row>
    <row r="3145" spans="3:6" x14ac:dyDescent="0.25">
      <c r="C3145" s="6"/>
      <c r="D3145" s="7"/>
      <c r="E3145" s="6"/>
      <c r="F3145" s="8"/>
    </row>
    <row r="3146" spans="3:6" x14ac:dyDescent="0.25">
      <c r="C3146" s="6"/>
      <c r="D3146" s="7"/>
      <c r="E3146" s="6"/>
      <c r="F3146" s="8"/>
    </row>
    <row r="3147" spans="3:6" x14ac:dyDescent="0.25">
      <c r="C3147" s="6"/>
      <c r="D3147" s="7"/>
      <c r="E3147" s="6"/>
      <c r="F3147" s="8"/>
    </row>
    <row r="3148" spans="3:6" x14ac:dyDescent="0.25">
      <c r="C3148" s="6"/>
      <c r="D3148" s="7"/>
      <c r="E3148" s="6"/>
      <c r="F3148" s="8"/>
    </row>
    <row r="3149" spans="3:6" x14ac:dyDescent="0.25">
      <c r="C3149" s="6"/>
      <c r="D3149" s="7"/>
      <c r="E3149" s="6"/>
      <c r="F3149" s="8"/>
    </row>
    <row r="3150" spans="3:6" x14ac:dyDescent="0.25">
      <c r="C3150" s="6"/>
      <c r="D3150" s="7"/>
      <c r="E3150" s="6"/>
      <c r="F3150" s="8"/>
    </row>
    <row r="3151" spans="3:6" x14ac:dyDescent="0.25">
      <c r="C3151" s="6"/>
      <c r="D3151" s="7"/>
      <c r="E3151" s="6"/>
      <c r="F3151" s="8"/>
    </row>
    <row r="3152" spans="3:6" x14ac:dyDescent="0.25">
      <c r="C3152" s="6"/>
      <c r="D3152" s="7"/>
      <c r="E3152" s="6"/>
      <c r="F3152" s="8"/>
    </row>
    <row r="3153" spans="3:6" x14ac:dyDescent="0.25">
      <c r="C3153" s="6"/>
      <c r="D3153" s="7"/>
      <c r="E3153" s="6"/>
      <c r="F3153" s="8"/>
    </row>
    <row r="3154" spans="3:6" x14ac:dyDescent="0.25">
      <c r="C3154" s="6"/>
      <c r="D3154" s="7"/>
      <c r="E3154" s="6"/>
      <c r="F3154" s="8"/>
    </row>
    <row r="3155" spans="3:6" x14ac:dyDescent="0.25">
      <c r="C3155" s="6"/>
      <c r="D3155" s="7"/>
      <c r="E3155" s="6"/>
      <c r="F3155" s="8"/>
    </row>
    <row r="3156" spans="3:6" x14ac:dyDescent="0.25">
      <c r="C3156" s="6"/>
      <c r="D3156" s="7"/>
      <c r="E3156" s="6"/>
      <c r="F3156" s="8"/>
    </row>
    <row r="3157" spans="3:6" x14ac:dyDescent="0.25">
      <c r="C3157" s="6"/>
      <c r="D3157" s="7"/>
      <c r="E3157" s="6"/>
      <c r="F3157" s="8"/>
    </row>
    <row r="3158" spans="3:6" x14ac:dyDescent="0.25">
      <c r="C3158" s="6"/>
      <c r="D3158" s="7"/>
      <c r="E3158" s="6"/>
      <c r="F3158" s="8"/>
    </row>
    <row r="3159" spans="3:6" x14ac:dyDescent="0.25">
      <c r="C3159" s="6"/>
      <c r="D3159" s="7"/>
      <c r="E3159" s="6"/>
      <c r="F3159" s="8"/>
    </row>
    <row r="3160" spans="3:6" x14ac:dyDescent="0.25">
      <c r="C3160" s="6"/>
      <c r="D3160" s="7"/>
      <c r="E3160" s="6"/>
      <c r="F3160" s="8"/>
    </row>
    <row r="3161" spans="3:6" x14ac:dyDescent="0.25">
      <c r="C3161" s="6"/>
      <c r="D3161" s="7"/>
      <c r="E3161" s="6"/>
      <c r="F3161" s="8"/>
    </row>
    <row r="3162" spans="3:6" x14ac:dyDescent="0.25">
      <c r="C3162" s="6"/>
      <c r="D3162" s="7"/>
      <c r="E3162" s="6"/>
      <c r="F3162" s="8"/>
    </row>
    <row r="3163" spans="3:6" x14ac:dyDescent="0.25">
      <c r="C3163" s="6"/>
      <c r="D3163" s="7"/>
      <c r="E3163" s="6"/>
      <c r="F3163" s="8"/>
    </row>
    <row r="3164" spans="3:6" x14ac:dyDescent="0.25">
      <c r="C3164" s="6"/>
      <c r="D3164" s="7"/>
      <c r="E3164" s="6"/>
      <c r="F3164" s="8"/>
    </row>
    <row r="3165" spans="3:6" x14ac:dyDescent="0.25">
      <c r="C3165" s="6"/>
      <c r="D3165" s="7"/>
      <c r="E3165" s="6"/>
      <c r="F3165" s="8"/>
    </row>
    <row r="3166" spans="3:6" x14ac:dyDescent="0.25">
      <c r="C3166" s="6"/>
      <c r="D3166" s="7"/>
      <c r="E3166" s="6"/>
      <c r="F3166" s="8"/>
    </row>
    <row r="3167" spans="3:6" x14ac:dyDescent="0.25">
      <c r="C3167" s="6"/>
      <c r="D3167" s="7"/>
      <c r="E3167" s="6"/>
      <c r="F3167" s="8"/>
    </row>
    <row r="3168" spans="3:6" x14ac:dyDescent="0.25">
      <c r="C3168" s="6"/>
      <c r="D3168" s="7"/>
      <c r="E3168" s="6"/>
      <c r="F3168" s="8"/>
    </row>
    <row r="3169" spans="3:6" x14ac:dyDescent="0.25">
      <c r="C3169" s="6"/>
      <c r="D3169" s="7"/>
      <c r="E3169" s="6"/>
      <c r="F3169" s="8"/>
    </row>
    <row r="3170" spans="3:6" x14ac:dyDescent="0.25">
      <c r="C3170" s="6"/>
      <c r="D3170" s="7"/>
      <c r="E3170" s="6"/>
      <c r="F3170" s="8"/>
    </row>
    <row r="3171" spans="3:6" x14ac:dyDescent="0.25">
      <c r="C3171" s="6"/>
      <c r="D3171" s="7"/>
      <c r="E3171" s="6"/>
      <c r="F3171" s="8"/>
    </row>
    <row r="3172" spans="3:6" x14ac:dyDescent="0.25">
      <c r="C3172" s="6"/>
      <c r="D3172" s="7"/>
      <c r="E3172" s="6"/>
      <c r="F3172" s="8"/>
    </row>
    <row r="3173" spans="3:6" x14ac:dyDescent="0.25">
      <c r="C3173" s="6"/>
      <c r="D3173" s="7"/>
      <c r="E3173" s="6"/>
      <c r="F3173" s="8"/>
    </row>
    <row r="3174" spans="3:6" x14ac:dyDescent="0.25">
      <c r="C3174" s="6"/>
      <c r="D3174" s="7"/>
      <c r="E3174" s="6"/>
      <c r="F3174" s="8"/>
    </row>
    <row r="3175" spans="3:6" x14ac:dyDescent="0.25">
      <c r="C3175" s="6"/>
      <c r="D3175" s="7"/>
      <c r="E3175" s="6"/>
      <c r="F3175" s="8"/>
    </row>
    <row r="3176" spans="3:6" x14ac:dyDescent="0.25">
      <c r="C3176" s="6"/>
      <c r="D3176" s="7"/>
      <c r="E3176" s="6"/>
      <c r="F3176" s="8"/>
    </row>
    <row r="3177" spans="3:6" x14ac:dyDescent="0.25">
      <c r="C3177" s="6"/>
      <c r="D3177" s="7"/>
      <c r="E3177" s="6"/>
      <c r="F3177" s="8"/>
    </row>
    <row r="3178" spans="3:6" x14ac:dyDescent="0.25">
      <c r="C3178" s="6"/>
      <c r="D3178" s="7"/>
      <c r="E3178" s="6"/>
      <c r="F3178" s="8"/>
    </row>
    <row r="3179" spans="3:6" x14ac:dyDescent="0.25">
      <c r="C3179" s="6"/>
      <c r="D3179" s="7"/>
      <c r="E3179" s="6"/>
      <c r="F3179" s="8"/>
    </row>
    <row r="3180" spans="3:6" x14ac:dyDescent="0.25">
      <c r="C3180" s="6"/>
      <c r="D3180" s="7"/>
      <c r="E3180" s="6"/>
      <c r="F3180" s="8"/>
    </row>
    <row r="3181" spans="3:6" x14ac:dyDescent="0.25">
      <c r="C3181" s="6"/>
      <c r="D3181" s="7"/>
      <c r="E3181" s="6"/>
      <c r="F3181" s="8"/>
    </row>
    <row r="3182" spans="3:6" x14ac:dyDescent="0.25">
      <c r="C3182" s="6"/>
      <c r="D3182" s="7"/>
      <c r="E3182" s="6"/>
      <c r="F3182" s="8"/>
    </row>
    <row r="3183" spans="3:6" x14ac:dyDescent="0.25">
      <c r="C3183" s="6"/>
      <c r="D3183" s="7"/>
      <c r="E3183" s="6"/>
      <c r="F3183" s="8"/>
    </row>
    <row r="3184" spans="3:6" x14ac:dyDescent="0.25">
      <c r="C3184" s="6"/>
      <c r="D3184" s="7"/>
      <c r="E3184" s="6"/>
      <c r="F3184" s="8"/>
    </row>
    <row r="3185" spans="3:6" x14ac:dyDescent="0.25">
      <c r="C3185" s="6"/>
      <c r="D3185" s="7"/>
      <c r="E3185" s="6"/>
      <c r="F3185" s="8"/>
    </row>
    <row r="3186" spans="3:6" x14ac:dyDescent="0.25">
      <c r="C3186" s="6"/>
      <c r="D3186" s="7"/>
      <c r="E3186" s="6"/>
      <c r="F3186" s="8"/>
    </row>
    <row r="3187" spans="3:6" x14ac:dyDescent="0.25">
      <c r="C3187" s="6"/>
      <c r="D3187" s="7"/>
      <c r="E3187" s="6"/>
      <c r="F3187" s="8"/>
    </row>
    <row r="3188" spans="3:6" x14ac:dyDescent="0.25">
      <c r="C3188" s="6"/>
      <c r="D3188" s="7"/>
      <c r="E3188" s="6"/>
      <c r="F3188" s="8"/>
    </row>
    <row r="3189" spans="3:6" x14ac:dyDescent="0.25">
      <c r="C3189" s="6"/>
      <c r="D3189" s="7"/>
      <c r="E3189" s="6"/>
      <c r="F3189" s="8"/>
    </row>
    <row r="3190" spans="3:6" x14ac:dyDescent="0.25">
      <c r="C3190" s="6"/>
      <c r="D3190" s="7"/>
      <c r="E3190" s="6"/>
      <c r="F3190" s="8"/>
    </row>
    <row r="3191" spans="3:6" x14ac:dyDescent="0.25">
      <c r="C3191" s="6"/>
      <c r="D3191" s="7"/>
      <c r="E3191" s="6"/>
      <c r="F3191" s="8"/>
    </row>
    <row r="3192" spans="3:6" x14ac:dyDescent="0.25">
      <c r="C3192" s="6"/>
      <c r="D3192" s="7"/>
      <c r="E3192" s="6"/>
      <c r="F3192" s="8"/>
    </row>
    <row r="3193" spans="3:6" x14ac:dyDescent="0.25">
      <c r="C3193" s="6"/>
      <c r="D3193" s="7"/>
      <c r="E3193" s="6"/>
      <c r="F3193" s="8"/>
    </row>
    <row r="3194" spans="3:6" x14ac:dyDescent="0.25">
      <c r="C3194" s="6"/>
      <c r="D3194" s="7"/>
      <c r="E3194" s="6"/>
      <c r="F3194" s="8"/>
    </row>
    <row r="3195" spans="3:6" x14ac:dyDescent="0.25">
      <c r="C3195" s="6"/>
      <c r="D3195" s="7"/>
      <c r="E3195" s="6"/>
      <c r="F3195" s="8"/>
    </row>
    <row r="3196" spans="3:6" x14ac:dyDescent="0.25">
      <c r="C3196" s="6"/>
      <c r="D3196" s="7"/>
      <c r="E3196" s="6"/>
      <c r="F3196" s="8"/>
    </row>
    <row r="3197" spans="3:6" x14ac:dyDescent="0.25">
      <c r="C3197" s="6"/>
      <c r="D3197" s="7"/>
      <c r="E3197" s="6"/>
      <c r="F3197" s="8"/>
    </row>
    <row r="3198" spans="3:6" x14ac:dyDescent="0.25">
      <c r="C3198" s="6"/>
      <c r="D3198" s="7"/>
      <c r="E3198" s="6"/>
      <c r="F3198" s="8"/>
    </row>
    <row r="3199" spans="3:6" x14ac:dyDescent="0.25">
      <c r="C3199" s="6"/>
      <c r="D3199" s="7"/>
      <c r="E3199" s="6"/>
      <c r="F3199" s="8"/>
    </row>
    <row r="3200" spans="3:6" x14ac:dyDescent="0.25">
      <c r="C3200" s="6"/>
      <c r="D3200" s="7"/>
      <c r="E3200" s="6"/>
      <c r="F3200" s="8"/>
    </row>
    <row r="3201" spans="3:6" x14ac:dyDescent="0.25">
      <c r="C3201" s="6"/>
      <c r="D3201" s="7"/>
      <c r="E3201" s="6"/>
      <c r="F3201" s="8"/>
    </row>
    <row r="3202" spans="3:6" x14ac:dyDescent="0.25">
      <c r="C3202" s="6"/>
      <c r="D3202" s="7"/>
      <c r="E3202" s="6"/>
      <c r="F3202" s="8"/>
    </row>
    <row r="3203" spans="3:6" x14ac:dyDescent="0.25">
      <c r="C3203" s="6"/>
      <c r="D3203" s="7"/>
      <c r="E3203" s="6"/>
      <c r="F3203" s="8"/>
    </row>
    <row r="3204" spans="3:6" x14ac:dyDescent="0.25">
      <c r="C3204" s="6"/>
      <c r="D3204" s="7"/>
      <c r="E3204" s="6"/>
      <c r="F3204" s="8"/>
    </row>
    <row r="3205" spans="3:6" x14ac:dyDescent="0.25">
      <c r="C3205" s="6"/>
      <c r="D3205" s="7"/>
      <c r="E3205" s="6"/>
      <c r="F3205" s="8"/>
    </row>
    <row r="3206" spans="3:6" x14ac:dyDescent="0.25">
      <c r="C3206" s="6"/>
      <c r="D3206" s="7"/>
      <c r="E3206" s="6"/>
      <c r="F3206" s="8"/>
    </row>
    <row r="3207" spans="3:6" x14ac:dyDescent="0.25">
      <c r="C3207" s="6"/>
      <c r="D3207" s="7"/>
      <c r="E3207" s="6"/>
      <c r="F3207" s="8"/>
    </row>
    <row r="3208" spans="3:6" x14ac:dyDescent="0.25">
      <c r="C3208" s="6"/>
      <c r="D3208" s="7"/>
      <c r="E3208" s="6"/>
      <c r="F3208" s="8"/>
    </row>
    <row r="3209" spans="3:6" x14ac:dyDescent="0.25">
      <c r="C3209" s="6"/>
      <c r="D3209" s="7"/>
      <c r="E3209" s="6"/>
      <c r="F3209" s="8"/>
    </row>
    <row r="3210" spans="3:6" x14ac:dyDescent="0.25">
      <c r="C3210" s="6"/>
      <c r="D3210" s="7"/>
      <c r="E3210" s="6"/>
      <c r="F3210" s="8"/>
    </row>
    <row r="3211" spans="3:6" x14ac:dyDescent="0.25">
      <c r="C3211" s="6"/>
      <c r="D3211" s="7"/>
      <c r="E3211" s="6"/>
      <c r="F3211" s="8"/>
    </row>
    <row r="3212" spans="3:6" x14ac:dyDescent="0.25">
      <c r="C3212" s="6"/>
      <c r="D3212" s="7"/>
      <c r="E3212" s="6"/>
      <c r="F3212" s="8"/>
    </row>
    <row r="3213" spans="3:6" x14ac:dyDescent="0.25">
      <c r="C3213" s="6"/>
      <c r="D3213" s="7"/>
      <c r="E3213" s="6"/>
      <c r="F3213" s="8"/>
    </row>
    <row r="3214" spans="3:6" x14ac:dyDescent="0.25">
      <c r="C3214" s="6"/>
      <c r="D3214" s="7"/>
      <c r="E3214" s="6"/>
      <c r="F3214" s="8"/>
    </row>
    <row r="3215" spans="3:6" x14ac:dyDescent="0.25">
      <c r="C3215" s="6"/>
      <c r="D3215" s="7"/>
      <c r="E3215" s="6"/>
      <c r="F3215" s="8"/>
    </row>
    <row r="3216" spans="3:6" x14ac:dyDescent="0.25">
      <c r="C3216" s="6"/>
      <c r="D3216" s="7"/>
      <c r="E3216" s="6"/>
      <c r="F3216" s="8"/>
    </row>
    <row r="3217" spans="3:6" x14ac:dyDescent="0.25">
      <c r="C3217" s="6"/>
      <c r="D3217" s="7"/>
      <c r="E3217" s="6"/>
      <c r="F3217" s="8"/>
    </row>
    <row r="3218" spans="3:6" x14ac:dyDescent="0.25">
      <c r="C3218" s="6"/>
      <c r="D3218" s="7"/>
      <c r="E3218" s="6"/>
      <c r="F3218" s="8"/>
    </row>
    <row r="3219" spans="3:6" x14ac:dyDescent="0.25">
      <c r="C3219" s="6"/>
      <c r="D3219" s="7"/>
      <c r="E3219" s="6"/>
      <c r="F3219" s="8"/>
    </row>
    <row r="3220" spans="3:6" x14ac:dyDescent="0.25">
      <c r="C3220" s="6"/>
      <c r="D3220" s="7"/>
      <c r="E3220" s="6"/>
      <c r="F3220" s="8"/>
    </row>
    <row r="3221" spans="3:6" x14ac:dyDescent="0.25">
      <c r="C3221" s="6"/>
      <c r="D3221" s="7"/>
      <c r="E3221" s="6"/>
      <c r="F3221" s="8"/>
    </row>
    <row r="3222" spans="3:6" x14ac:dyDescent="0.25">
      <c r="C3222" s="6"/>
      <c r="D3222" s="7"/>
      <c r="E3222" s="6"/>
      <c r="F3222" s="8"/>
    </row>
    <row r="3223" spans="3:6" x14ac:dyDescent="0.25">
      <c r="C3223" s="6"/>
      <c r="D3223" s="7"/>
      <c r="E3223" s="6"/>
      <c r="F3223" s="8"/>
    </row>
    <row r="3224" spans="3:6" x14ac:dyDescent="0.25">
      <c r="C3224" s="6"/>
      <c r="D3224" s="7"/>
      <c r="E3224" s="6"/>
      <c r="F3224" s="8"/>
    </row>
    <row r="3225" spans="3:6" x14ac:dyDescent="0.25">
      <c r="C3225" s="6"/>
      <c r="D3225" s="7"/>
      <c r="E3225" s="6"/>
      <c r="F3225" s="8"/>
    </row>
    <row r="3226" spans="3:6" x14ac:dyDescent="0.25">
      <c r="C3226" s="6"/>
      <c r="D3226" s="7"/>
      <c r="E3226" s="6"/>
      <c r="F3226" s="8"/>
    </row>
    <row r="3227" spans="3:6" x14ac:dyDescent="0.25">
      <c r="C3227" s="6"/>
      <c r="D3227" s="7"/>
      <c r="E3227" s="6"/>
      <c r="F3227" s="8"/>
    </row>
    <row r="3228" spans="3:6" x14ac:dyDescent="0.25">
      <c r="C3228" s="6"/>
      <c r="D3228" s="7"/>
      <c r="E3228" s="6"/>
      <c r="F3228" s="8"/>
    </row>
    <row r="3229" spans="3:6" x14ac:dyDescent="0.25">
      <c r="C3229" s="6"/>
      <c r="D3229" s="7"/>
      <c r="E3229" s="6"/>
      <c r="F3229" s="8"/>
    </row>
    <row r="3230" spans="3:6" x14ac:dyDescent="0.25">
      <c r="C3230" s="6"/>
      <c r="D3230" s="7"/>
      <c r="E3230" s="6"/>
      <c r="F3230" s="8"/>
    </row>
    <row r="3231" spans="3:6" x14ac:dyDescent="0.25">
      <c r="C3231" s="6"/>
      <c r="D3231" s="7"/>
      <c r="E3231" s="6"/>
      <c r="F3231" s="8"/>
    </row>
    <row r="3232" spans="3:6" x14ac:dyDescent="0.25">
      <c r="C3232" s="6"/>
      <c r="D3232" s="7"/>
      <c r="E3232" s="6"/>
      <c r="F3232" s="8"/>
    </row>
    <row r="3233" spans="3:6" x14ac:dyDescent="0.25">
      <c r="C3233" s="6"/>
      <c r="D3233" s="7"/>
      <c r="E3233" s="6"/>
      <c r="F3233" s="8"/>
    </row>
    <row r="3234" spans="3:6" x14ac:dyDescent="0.25">
      <c r="C3234" s="6"/>
      <c r="D3234" s="7"/>
      <c r="E3234" s="6"/>
      <c r="F3234" s="8"/>
    </row>
    <row r="3235" spans="3:6" x14ac:dyDescent="0.25">
      <c r="C3235" s="6"/>
      <c r="D3235" s="7"/>
      <c r="E3235" s="6"/>
      <c r="F3235" s="8"/>
    </row>
    <row r="3236" spans="3:6" x14ac:dyDescent="0.25">
      <c r="C3236" s="6"/>
      <c r="D3236" s="7"/>
      <c r="E3236" s="6"/>
      <c r="F3236" s="8"/>
    </row>
    <row r="3237" spans="3:6" x14ac:dyDescent="0.25">
      <c r="C3237" s="6"/>
      <c r="D3237" s="7"/>
      <c r="E3237" s="6"/>
      <c r="F3237" s="8"/>
    </row>
    <row r="3238" spans="3:6" x14ac:dyDescent="0.25">
      <c r="C3238" s="6"/>
      <c r="D3238" s="7"/>
      <c r="E3238" s="6"/>
      <c r="F3238" s="8"/>
    </row>
    <row r="3239" spans="3:6" x14ac:dyDescent="0.25">
      <c r="C3239" s="6"/>
      <c r="D3239" s="7"/>
      <c r="E3239" s="6"/>
      <c r="F3239" s="8"/>
    </row>
    <row r="3240" spans="3:6" x14ac:dyDescent="0.25">
      <c r="C3240" s="6"/>
      <c r="D3240" s="7"/>
      <c r="E3240" s="6"/>
      <c r="F3240" s="8"/>
    </row>
    <row r="3241" spans="3:6" x14ac:dyDescent="0.25">
      <c r="C3241" s="6"/>
      <c r="D3241" s="7"/>
      <c r="E3241" s="6"/>
      <c r="F3241" s="8"/>
    </row>
    <row r="3242" spans="3:6" x14ac:dyDescent="0.25">
      <c r="C3242" s="6"/>
      <c r="D3242" s="7"/>
      <c r="E3242" s="6"/>
      <c r="F3242" s="8"/>
    </row>
    <row r="3243" spans="3:6" x14ac:dyDescent="0.25">
      <c r="C3243" s="6"/>
      <c r="D3243" s="7"/>
      <c r="E3243" s="6"/>
      <c r="F3243" s="8"/>
    </row>
    <row r="3244" spans="3:6" x14ac:dyDescent="0.25">
      <c r="C3244" s="6"/>
      <c r="D3244" s="7"/>
      <c r="E3244" s="6"/>
      <c r="F3244" s="8"/>
    </row>
    <row r="3245" spans="3:6" x14ac:dyDescent="0.25">
      <c r="C3245" s="6"/>
      <c r="D3245" s="7"/>
      <c r="E3245" s="6"/>
      <c r="F3245" s="8"/>
    </row>
    <row r="3246" spans="3:6" x14ac:dyDescent="0.25">
      <c r="C3246" s="6"/>
      <c r="D3246" s="7"/>
      <c r="E3246" s="6"/>
      <c r="F3246" s="8"/>
    </row>
    <row r="3247" spans="3:6" x14ac:dyDescent="0.25">
      <c r="C3247" s="6"/>
      <c r="D3247" s="7"/>
      <c r="E3247" s="6"/>
      <c r="F3247" s="8"/>
    </row>
    <row r="3248" spans="3:6" x14ac:dyDescent="0.25">
      <c r="C3248" s="6"/>
      <c r="D3248" s="7"/>
      <c r="E3248" s="6"/>
      <c r="F3248" s="8"/>
    </row>
    <row r="3249" spans="3:6" x14ac:dyDescent="0.25">
      <c r="C3249" s="6"/>
      <c r="D3249" s="7"/>
      <c r="E3249" s="6"/>
      <c r="F3249" s="8"/>
    </row>
    <row r="3250" spans="3:6" x14ac:dyDescent="0.25">
      <c r="C3250" s="6"/>
      <c r="D3250" s="7"/>
      <c r="E3250" s="6"/>
      <c r="F3250" s="8"/>
    </row>
    <row r="3251" spans="3:6" x14ac:dyDescent="0.25">
      <c r="C3251" s="6"/>
      <c r="D3251" s="7"/>
      <c r="E3251" s="6"/>
      <c r="F3251" s="8"/>
    </row>
    <row r="3252" spans="3:6" x14ac:dyDescent="0.25">
      <c r="C3252" s="6"/>
      <c r="D3252" s="7"/>
      <c r="E3252" s="6"/>
      <c r="F3252" s="8"/>
    </row>
    <row r="3253" spans="3:6" x14ac:dyDescent="0.25">
      <c r="C3253" s="6"/>
      <c r="D3253" s="7"/>
      <c r="E3253" s="6"/>
      <c r="F3253" s="8"/>
    </row>
    <row r="3254" spans="3:6" x14ac:dyDescent="0.25">
      <c r="C3254" s="6"/>
      <c r="D3254" s="7"/>
      <c r="E3254" s="6"/>
      <c r="F3254" s="8"/>
    </row>
    <row r="3255" spans="3:6" x14ac:dyDescent="0.25">
      <c r="C3255" s="6"/>
      <c r="D3255" s="7"/>
      <c r="E3255" s="6"/>
      <c r="F3255" s="8"/>
    </row>
    <row r="3256" spans="3:6" x14ac:dyDescent="0.25">
      <c r="C3256" s="6"/>
      <c r="D3256" s="7"/>
      <c r="E3256" s="6"/>
      <c r="F3256" s="8"/>
    </row>
    <row r="3257" spans="3:6" x14ac:dyDescent="0.25">
      <c r="C3257" s="6"/>
      <c r="D3257" s="7"/>
      <c r="E3257" s="6"/>
      <c r="F3257" s="8"/>
    </row>
    <row r="3258" spans="3:6" x14ac:dyDescent="0.25">
      <c r="C3258" s="6"/>
      <c r="D3258" s="7"/>
      <c r="E3258" s="6"/>
      <c r="F3258" s="8"/>
    </row>
    <row r="3259" spans="3:6" x14ac:dyDescent="0.25">
      <c r="C3259" s="6"/>
      <c r="D3259" s="7"/>
      <c r="E3259" s="6"/>
      <c r="F3259" s="8"/>
    </row>
    <row r="3260" spans="3:6" x14ac:dyDescent="0.25">
      <c r="C3260" s="6"/>
      <c r="D3260" s="7"/>
      <c r="E3260" s="6"/>
      <c r="F3260" s="8"/>
    </row>
    <row r="3261" spans="3:6" x14ac:dyDescent="0.25">
      <c r="C3261" s="6"/>
      <c r="D3261" s="7"/>
      <c r="E3261" s="6"/>
      <c r="F3261" s="8"/>
    </row>
    <row r="3262" spans="3:6" x14ac:dyDescent="0.25">
      <c r="C3262" s="6"/>
      <c r="D3262" s="7"/>
      <c r="E3262" s="6"/>
      <c r="F3262" s="8"/>
    </row>
    <row r="3263" spans="3:6" x14ac:dyDescent="0.25">
      <c r="C3263" s="6"/>
      <c r="D3263" s="7"/>
      <c r="E3263" s="6"/>
      <c r="F3263" s="8"/>
    </row>
    <row r="3264" spans="3:6" x14ac:dyDescent="0.25">
      <c r="C3264" s="6"/>
      <c r="D3264" s="7"/>
      <c r="E3264" s="6"/>
      <c r="F3264" s="8"/>
    </row>
    <row r="3265" spans="3:6" x14ac:dyDescent="0.25">
      <c r="C3265" s="6"/>
      <c r="D3265" s="7"/>
      <c r="E3265" s="6"/>
      <c r="F3265" s="8"/>
    </row>
    <row r="3266" spans="3:6" x14ac:dyDescent="0.25">
      <c r="C3266" s="6"/>
      <c r="D3266" s="7"/>
      <c r="E3266" s="6"/>
      <c r="F3266" s="8"/>
    </row>
    <row r="3267" spans="3:6" x14ac:dyDescent="0.25">
      <c r="C3267" s="6"/>
      <c r="D3267" s="7"/>
      <c r="E3267" s="6"/>
      <c r="F3267" s="8"/>
    </row>
    <row r="3268" spans="3:6" x14ac:dyDescent="0.25">
      <c r="C3268" s="6"/>
      <c r="D3268" s="7"/>
      <c r="E3268" s="6"/>
      <c r="F3268" s="8"/>
    </row>
    <row r="3269" spans="3:6" x14ac:dyDescent="0.25">
      <c r="C3269" s="6"/>
      <c r="D3269" s="7"/>
      <c r="E3269" s="6"/>
      <c r="F3269" s="8"/>
    </row>
    <row r="3270" spans="3:6" x14ac:dyDescent="0.25">
      <c r="C3270" s="6"/>
      <c r="D3270" s="7"/>
      <c r="E3270" s="6"/>
      <c r="F3270" s="8"/>
    </row>
    <row r="3271" spans="3:6" x14ac:dyDescent="0.25">
      <c r="C3271" s="6"/>
      <c r="D3271" s="7"/>
      <c r="E3271" s="6"/>
      <c r="F3271" s="8"/>
    </row>
    <row r="3272" spans="3:6" x14ac:dyDescent="0.25">
      <c r="C3272" s="6"/>
      <c r="D3272" s="7"/>
      <c r="E3272" s="6"/>
      <c r="F3272" s="8"/>
    </row>
    <row r="3273" spans="3:6" x14ac:dyDescent="0.25">
      <c r="C3273" s="6"/>
      <c r="D3273" s="7"/>
      <c r="E3273" s="6"/>
      <c r="F3273" s="8"/>
    </row>
    <row r="3274" spans="3:6" x14ac:dyDescent="0.25">
      <c r="C3274" s="6"/>
      <c r="D3274" s="7"/>
      <c r="E3274" s="6"/>
      <c r="F3274" s="8"/>
    </row>
    <row r="3275" spans="3:6" x14ac:dyDescent="0.25">
      <c r="C3275" s="6"/>
      <c r="D3275" s="7"/>
      <c r="E3275" s="6"/>
      <c r="F3275" s="8"/>
    </row>
    <row r="3276" spans="3:6" x14ac:dyDescent="0.25">
      <c r="C3276" s="6"/>
      <c r="D3276" s="7"/>
      <c r="E3276" s="6"/>
      <c r="F3276" s="8"/>
    </row>
    <row r="3277" spans="3:6" x14ac:dyDescent="0.25">
      <c r="C3277" s="6"/>
      <c r="D3277" s="7"/>
      <c r="E3277" s="6"/>
      <c r="F3277" s="8"/>
    </row>
    <row r="3278" spans="3:6" x14ac:dyDescent="0.25">
      <c r="C3278" s="6"/>
      <c r="D3278" s="7"/>
      <c r="E3278" s="6"/>
      <c r="F3278" s="8"/>
    </row>
    <row r="3279" spans="3:6" x14ac:dyDescent="0.25">
      <c r="C3279" s="6"/>
      <c r="D3279" s="7"/>
      <c r="E3279" s="6"/>
      <c r="F3279" s="8"/>
    </row>
    <row r="3280" spans="3:6" x14ac:dyDescent="0.25">
      <c r="C3280" s="6"/>
      <c r="D3280" s="7"/>
      <c r="E3280" s="6"/>
      <c r="F3280" s="8"/>
    </row>
    <row r="3281" spans="3:6" x14ac:dyDescent="0.25">
      <c r="C3281" s="6"/>
      <c r="D3281" s="7"/>
      <c r="E3281" s="6"/>
      <c r="F3281" s="8"/>
    </row>
    <row r="3282" spans="3:6" x14ac:dyDescent="0.25">
      <c r="C3282" s="6"/>
      <c r="D3282" s="7"/>
      <c r="E3282" s="6"/>
      <c r="F3282" s="8"/>
    </row>
    <row r="3283" spans="3:6" x14ac:dyDescent="0.25">
      <c r="C3283" s="6"/>
      <c r="D3283" s="7"/>
      <c r="E3283" s="6"/>
      <c r="F3283" s="8"/>
    </row>
    <row r="3284" spans="3:6" x14ac:dyDescent="0.25">
      <c r="C3284" s="6"/>
      <c r="D3284" s="7"/>
      <c r="E3284" s="6"/>
      <c r="F3284" s="8"/>
    </row>
    <row r="3285" spans="3:6" x14ac:dyDescent="0.25">
      <c r="C3285" s="6"/>
      <c r="D3285" s="7"/>
      <c r="E3285" s="6"/>
      <c r="F3285" s="8"/>
    </row>
    <row r="3286" spans="3:6" x14ac:dyDescent="0.25">
      <c r="C3286" s="6"/>
      <c r="D3286" s="7"/>
      <c r="E3286" s="6"/>
      <c r="F3286" s="8"/>
    </row>
    <row r="3287" spans="3:6" x14ac:dyDescent="0.25">
      <c r="C3287" s="6"/>
      <c r="D3287" s="7"/>
      <c r="E3287" s="6"/>
      <c r="F3287" s="8"/>
    </row>
    <row r="3288" spans="3:6" x14ac:dyDescent="0.25">
      <c r="C3288" s="6"/>
      <c r="D3288" s="7"/>
      <c r="E3288" s="6"/>
      <c r="F3288" s="8"/>
    </row>
    <row r="3289" spans="3:6" x14ac:dyDescent="0.25">
      <c r="C3289" s="6"/>
      <c r="D3289" s="7"/>
      <c r="E3289" s="6"/>
      <c r="F3289" s="8"/>
    </row>
    <row r="3290" spans="3:6" x14ac:dyDescent="0.25">
      <c r="C3290" s="6"/>
      <c r="D3290" s="7"/>
      <c r="E3290" s="6"/>
      <c r="F3290" s="8"/>
    </row>
    <row r="3291" spans="3:6" x14ac:dyDescent="0.25">
      <c r="C3291" s="6"/>
      <c r="D3291" s="7"/>
      <c r="E3291" s="6"/>
      <c r="F3291" s="8"/>
    </row>
    <row r="3292" spans="3:6" x14ac:dyDescent="0.25">
      <c r="C3292" s="6"/>
      <c r="D3292" s="7"/>
      <c r="E3292" s="6"/>
      <c r="F3292" s="8"/>
    </row>
    <row r="3293" spans="3:6" x14ac:dyDescent="0.25">
      <c r="C3293" s="6"/>
      <c r="D3293" s="7"/>
      <c r="E3293" s="6"/>
      <c r="F3293" s="8"/>
    </row>
    <row r="3294" spans="3:6" x14ac:dyDescent="0.25">
      <c r="C3294" s="6"/>
      <c r="D3294" s="7"/>
      <c r="E3294" s="6"/>
      <c r="F3294" s="8"/>
    </row>
    <row r="3295" spans="3:6" x14ac:dyDescent="0.25">
      <c r="C3295" s="6"/>
      <c r="D3295" s="7"/>
      <c r="E3295" s="6"/>
      <c r="F3295" s="8"/>
    </row>
    <row r="3296" spans="3:6" x14ac:dyDescent="0.25">
      <c r="C3296" s="6"/>
      <c r="D3296" s="7"/>
      <c r="E3296" s="6"/>
      <c r="F3296" s="8"/>
    </row>
    <row r="3297" spans="3:6" x14ac:dyDescent="0.25">
      <c r="C3297" s="6"/>
      <c r="D3297" s="7"/>
      <c r="E3297" s="6"/>
      <c r="F3297" s="8"/>
    </row>
    <row r="3298" spans="3:6" x14ac:dyDescent="0.25">
      <c r="C3298" s="6"/>
      <c r="D3298" s="7"/>
      <c r="E3298" s="6"/>
      <c r="F3298" s="8"/>
    </row>
    <row r="3299" spans="3:6" x14ac:dyDescent="0.25">
      <c r="C3299" s="6"/>
      <c r="D3299" s="7"/>
      <c r="E3299" s="6"/>
      <c r="F3299" s="8"/>
    </row>
    <row r="3300" spans="3:6" x14ac:dyDescent="0.25">
      <c r="C3300" s="6"/>
      <c r="D3300" s="7"/>
      <c r="E3300" s="6"/>
      <c r="F3300" s="8"/>
    </row>
    <row r="3301" spans="3:6" x14ac:dyDescent="0.25">
      <c r="C3301" s="6"/>
      <c r="D3301" s="7"/>
      <c r="E3301" s="6"/>
      <c r="F3301" s="8"/>
    </row>
    <row r="3302" spans="3:6" x14ac:dyDescent="0.25">
      <c r="C3302" s="6"/>
      <c r="D3302" s="7"/>
      <c r="E3302" s="6"/>
      <c r="F3302" s="8"/>
    </row>
    <row r="3303" spans="3:6" x14ac:dyDescent="0.25">
      <c r="C3303" s="6"/>
      <c r="D3303" s="7"/>
      <c r="E3303" s="6"/>
      <c r="F3303" s="8"/>
    </row>
    <row r="3304" spans="3:6" x14ac:dyDescent="0.25">
      <c r="C3304" s="6"/>
      <c r="D3304" s="7"/>
      <c r="E3304" s="6"/>
      <c r="F3304" s="8"/>
    </row>
    <row r="3305" spans="3:6" x14ac:dyDescent="0.25">
      <c r="C3305" s="6"/>
      <c r="D3305" s="7"/>
      <c r="E3305" s="6"/>
      <c r="F3305" s="8"/>
    </row>
    <row r="3306" spans="3:6" x14ac:dyDescent="0.25">
      <c r="C3306" s="6"/>
      <c r="D3306" s="7"/>
      <c r="E3306" s="6"/>
      <c r="F3306" s="8"/>
    </row>
    <row r="3307" spans="3:6" x14ac:dyDescent="0.25">
      <c r="C3307" s="6"/>
      <c r="D3307" s="7"/>
      <c r="E3307" s="6"/>
      <c r="F3307" s="8"/>
    </row>
    <row r="3308" spans="3:6" x14ac:dyDescent="0.25">
      <c r="C3308" s="6"/>
      <c r="D3308" s="7"/>
      <c r="E3308" s="6"/>
      <c r="F3308" s="8"/>
    </row>
    <row r="3309" spans="3:6" x14ac:dyDescent="0.25">
      <c r="C3309" s="6"/>
      <c r="D3309" s="7"/>
      <c r="E3309" s="6"/>
      <c r="F3309" s="8"/>
    </row>
    <row r="3310" spans="3:6" x14ac:dyDescent="0.25">
      <c r="C3310" s="6"/>
      <c r="D3310" s="7"/>
      <c r="E3310" s="6"/>
      <c r="F3310" s="8"/>
    </row>
    <row r="3311" spans="3:6" x14ac:dyDescent="0.25">
      <c r="C3311" s="6"/>
      <c r="D3311" s="7"/>
      <c r="E3311" s="6"/>
      <c r="F3311" s="8"/>
    </row>
    <row r="3312" spans="3:6" x14ac:dyDescent="0.25">
      <c r="C3312" s="6"/>
      <c r="D3312" s="7"/>
      <c r="E3312" s="6"/>
      <c r="F3312" s="8"/>
    </row>
    <row r="3313" spans="3:6" x14ac:dyDescent="0.25">
      <c r="C3313" s="6"/>
      <c r="D3313" s="7"/>
      <c r="E3313" s="6"/>
      <c r="F3313" s="8"/>
    </row>
    <row r="3314" spans="3:6" x14ac:dyDescent="0.25">
      <c r="C3314" s="6"/>
      <c r="D3314" s="7"/>
      <c r="E3314" s="6"/>
      <c r="F3314" s="8"/>
    </row>
    <row r="3315" spans="3:6" x14ac:dyDescent="0.25">
      <c r="C3315" s="6"/>
      <c r="D3315" s="7"/>
      <c r="E3315" s="6"/>
      <c r="F3315" s="8"/>
    </row>
    <row r="3316" spans="3:6" x14ac:dyDescent="0.25">
      <c r="C3316" s="6"/>
      <c r="D3316" s="7"/>
      <c r="E3316" s="6"/>
      <c r="F3316" s="8"/>
    </row>
    <row r="3317" spans="3:6" x14ac:dyDescent="0.25">
      <c r="C3317" s="6"/>
      <c r="D3317" s="7"/>
      <c r="E3317" s="6"/>
      <c r="F3317" s="8"/>
    </row>
    <row r="3318" spans="3:6" x14ac:dyDescent="0.25">
      <c r="C3318" s="6"/>
      <c r="D3318" s="7"/>
      <c r="E3318" s="6"/>
      <c r="F3318" s="8"/>
    </row>
    <row r="3319" spans="3:6" x14ac:dyDescent="0.25">
      <c r="C3319" s="6"/>
      <c r="D3319" s="7"/>
      <c r="E3319" s="6"/>
      <c r="F3319" s="8"/>
    </row>
    <row r="3320" spans="3:6" x14ac:dyDescent="0.25">
      <c r="C3320" s="6"/>
      <c r="D3320" s="7"/>
      <c r="E3320" s="6"/>
      <c r="F3320" s="8"/>
    </row>
    <row r="3321" spans="3:6" x14ac:dyDescent="0.25">
      <c r="C3321" s="6"/>
      <c r="D3321" s="7"/>
      <c r="E3321" s="6"/>
      <c r="F3321" s="8"/>
    </row>
    <row r="3322" spans="3:6" x14ac:dyDescent="0.25">
      <c r="C3322" s="6"/>
      <c r="D3322" s="7"/>
      <c r="E3322" s="6"/>
      <c r="F3322" s="8"/>
    </row>
    <row r="3323" spans="3:6" x14ac:dyDescent="0.25">
      <c r="C3323" s="6"/>
      <c r="D3323" s="7"/>
      <c r="E3323" s="6"/>
      <c r="F3323" s="8"/>
    </row>
    <row r="3324" spans="3:6" x14ac:dyDescent="0.25">
      <c r="C3324" s="6"/>
      <c r="D3324" s="7"/>
      <c r="E3324" s="6"/>
      <c r="F3324" s="8"/>
    </row>
    <row r="3325" spans="3:6" x14ac:dyDescent="0.25">
      <c r="C3325" s="6"/>
      <c r="D3325" s="7"/>
      <c r="E3325" s="6"/>
      <c r="F3325" s="8"/>
    </row>
    <row r="3326" spans="3:6" x14ac:dyDescent="0.25">
      <c r="C3326" s="6"/>
      <c r="D3326" s="7"/>
      <c r="E3326" s="6"/>
      <c r="F3326" s="8"/>
    </row>
    <row r="3327" spans="3:6" x14ac:dyDescent="0.25">
      <c r="C3327" s="6"/>
      <c r="D3327" s="7"/>
      <c r="E3327" s="6"/>
      <c r="F3327" s="8"/>
    </row>
    <row r="3328" spans="3:6" x14ac:dyDescent="0.25">
      <c r="C3328" s="6"/>
      <c r="D3328" s="7"/>
      <c r="E3328" s="6"/>
      <c r="F3328" s="8"/>
    </row>
    <row r="3329" spans="3:6" x14ac:dyDescent="0.25">
      <c r="C3329" s="6"/>
      <c r="D3329" s="7"/>
      <c r="E3329" s="6"/>
      <c r="F3329" s="8"/>
    </row>
    <row r="3330" spans="3:6" x14ac:dyDescent="0.25">
      <c r="C3330" s="6"/>
      <c r="D3330" s="7"/>
      <c r="E3330" s="6"/>
      <c r="F3330" s="8"/>
    </row>
    <row r="3331" spans="3:6" x14ac:dyDescent="0.25">
      <c r="C3331" s="6"/>
      <c r="D3331" s="7"/>
      <c r="E3331" s="6"/>
      <c r="F3331" s="8"/>
    </row>
    <row r="3332" spans="3:6" x14ac:dyDescent="0.25">
      <c r="C3332" s="6"/>
      <c r="D3332" s="7"/>
      <c r="E3332" s="6"/>
      <c r="F3332" s="8"/>
    </row>
    <row r="3333" spans="3:6" x14ac:dyDescent="0.25">
      <c r="C3333" s="6"/>
      <c r="D3333" s="7"/>
      <c r="E3333" s="6"/>
      <c r="F3333" s="8"/>
    </row>
    <row r="3334" spans="3:6" x14ac:dyDescent="0.25">
      <c r="C3334" s="6"/>
      <c r="D3334" s="7"/>
      <c r="E3334" s="6"/>
      <c r="F3334" s="8"/>
    </row>
    <row r="3335" spans="3:6" x14ac:dyDescent="0.25">
      <c r="C3335" s="6"/>
      <c r="D3335" s="7"/>
      <c r="E3335" s="6"/>
      <c r="F3335" s="8"/>
    </row>
    <row r="3336" spans="3:6" x14ac:dyDescent="0.25">
      <c r="C3336" s="6"/>
      <c r="D3336" s="7"/>
      <c r="E3336" s="6"/>
      <c r="F3336" s="8"/>
    </row>
    <row r="3337" spans="3:6" x14ac:dyDescent="0.25">
      <c r="C3337" s="6"/>
      <c r="D3337" s="7"/>
      <c r="E3337" s="6"/>
      <c r="F3337" s="8"/>
    </row>
    <row r="3338" spans="3:6" x14ac:dyDescent="0.25">
      <c r="C3338" s="6"/>
      <c r="D3338" s="7"/>
      <c r="E3338" s="6"/>
      <c r="F3338" s="8"/>
    </row>
    <row r="3339" spans="3:6" x14ac:dyDescent="0.25">
      <c r="C3339" s="6"/>
      <c r="D3339" s="7"/>
      <c r="E3339" s="6"/>
      <c r="F3339" s="8"/>
    </row>
    <row r="3340" spans="3:6" x14ac:dyDescent="0.25">
      <c r="C3340" s="6"/>
      <c r="D3340" s="7"/>
      <c r="E3340" s="6"/>
      <c r="F3340" s="8"/>
    </row>
    <row r="3341" spans="3:6" x14ac:dyDescent="0.25">
      <c r="C3341" s="6"/>
      <c r="D3341" s="7"/>
      <c r="E3341" s="6"/>
      <c r="F3341" s="8"/>
    </row>
    <row r="3342" spans="3:6" x14ac:dyDescent="0.25">
      <c r="C3342" s="6"/>
      <c r="D3342" s="7"/>
      <c r="E3342" s="6"/>
      <c r="F3342" s="8"/>
    </row>
    <row r="3343" spans="3:6" x14ac:dyDescent="0.25">
      <c r="C3343" s="6"/>
      <c r="D3343" s="7"/>
      <c r="E3343" s="6"/>
      <c r="F3343" s="8"/>
    </row>
    <row r="3344" spans="3:6" x14ac:dyDescent="0.25">
      <c r="C3344" s="6"/>
      <c r="D3344" s="7"/>
      <c r="E3344" s="6"/>
      <c r="F3344" s="8"/>
    </row>
    <row r="3345" spans="3:6" x14ac:dyDescent="0.25">
      <c r="C3345" s="6"/>
      <c r="D3345" s="7"/>
      <c r="E3345" s="6"/>
      <c r="F3345" s="8"/>
    </row>
    <row r="3346" spans="3:6" x14ac:dyDescent="0.25">
      <c r="C3346" s="6"/>
      <c r="D3346" s="7"/>
      <c r="E3346" s="6"/>
      <c r="F3346" s="8"/>
    </row>
    <row r="3347" spans="3:6" x14ac:dyDescent="0.25">
      <c r="C3347" s="6"/>
      <c r="D3347" s="7"/>
      <c r="E3347" s="6"/>
      <c r="F3347" s="8"/>
    </row>
    <row r="3348" spans="3:6" x14ac:dyDescent="0.25">
      <c r="C3348" s="6"/>
      <c r="D3348" s="7"/>
      <c r="E3348" s="6"/>
      <c r="F3348" s="8"/>
    </row>
    <row r="3349" spans="3:6" x14ac:dyDescent="0.25">
      <c r="C3349" s="6"/>
      <c r="D3349" s="7"/>
      <c r="E3349" s="6"/>
      <c r="F3349" s="8"/>
    </row>
    <row r="3350" spans="3:6" x14ac:dyDescent="0.25">
      <c r="C3350" s="6"/>
      <c r="D3350" s="7"/>
      <c r="E3350" s="6"/>
      <c r="F3350" s="8"/>
    </row>
    <row r="3351" spans="3:6" x14ac:dyDescent="0.25">
      <c r="C3351" s="6"/>
      <c r="D3351" s="7"/>
      <c r="E3351" s="6"/>
      <c r="F3351" s="8"/>
    </row>
    <row r="3352" spans="3:6" x14ac:dyDescent="0.25">
      <c r="C3352" s="6"/>
      <c r="D3352" s="7"/>
      <c r="E3352" s="6"/>
      <c r="F3352" s="8"/>
    </row>
    <row r="3353" spans="3:6" x14ac:dyDescent="0.25">
      <c r="C3353" s="6"/>
      <c r="D3353" s="7"/>
      <c r="E3353" s="6"/>
      <c r="F3353" s="8"/>
    </row>
    <row r="3354" spans="3:6" x14ac:dyDescent="0.25">
      <c r="C3354" s="6"/>
      <c r="D3354" s="7"/>
      <c r="E3354" s="6"/>
      <c r="F3354" s="8"/>
    </row>
    <row r="3355" spans="3:6" x14ac:dyDescent="0.25">
      <c r="C3355" s="6"/>
      <c r="D3355" s="7"/>
      <c r="E3355" s="6"/>
      <c r="F3355" s="8"/>
    </row>
    <row r="3356" spans="3:6" x14ac:dyDescent="0.25">
      <c r="C3356" s="6"/>
      <c r="D3356" s="7"/>
      <c r="E3356" s="6"/>
      <c r="F3356" s="8"/>
    </row>
    <row r="3357" spans="3:6" x14ac:dyDescent="0.25">
      <c r="C3357" s="6"/>
      <c r="D3357" s="7"/>
      <c r="E3357" s="6"/>
      <c r="F3357" s="8"/>
    </row>
    <row r="3358" spans="3:6" x14ac:dyDescent="0.25">
      <c r="C3358" s="6"/>
      <c r="D3358" s="7"/>
      <c r="E3358" s="6"/>
      <c r="F3358" s="8"/>
    </row>
    <row r="3359" spans="3:6" x14ac:dyDescent="0.25">
      <c r="C3359" s="6"/>
      <c r="D3359" s="7"/>
      <c r="E3359" s="6"/>
      <c r="F3359" s="8"/>
    </row>
    <row r="3360" spans="3:6" x14ac:dyDescent="0.25">
      <c r="C3360" s="6"/>
      <c r="D3360" s="7"/>
      <c r="E3360" s="6"/>
      <c r="F3360" s="8"/>
    </row>
    <row r="3361" spans="3:6" x14ac:dyDescent="0.25">
      <c r="C3361" s="6"/>
      <c r="D3361" s="7"/>
      <c r="E3361" s="6"/>
      <c r="F3361" s="8"/>
    </row>
    <row r="3362" spans="3:6" x14ac:dyDescent="0.25">
      <c r="C3362" s="6"/>
      <c r="D3362" s="7"/>
      <c r="E3362" s="6"/>
      <c r="F3362" s="8"/>
    </row>
    <row r="3363" spans="3:6" x14ac:dyDescent="0.25">
      <c r="C3363" s="6"/>
      <c r="D3363" s="7"/>
      <c r="E3363" s="6"/>
      <c r="F3363" s="8"/>
    </row>
    <row r="3364" spans="3:6" x14ac:dyDescent="0.25">
      <c r="C3364" s="6"/>
      <c r="D3364" s="7"/>
      <c r="E3364" s="6"/>
      <c r="F3364" s="8"/>
    </row>
    <row r="3365" spans="3:6" x14ac:dyDescent="0.25">
      <c r="C3365" s="6"/>
      <c r="D3365" s="7"/>
      <c r="E3365" s="6"/>
      <c r="F3365" s="8"/>
    </row>
    <row r="3366" spans="3:6" x14ac:dyDescent="0.25">
      <c r="C3366" s="6"/>
      <c r="D3366" s="7"/>
      <c r="E3366" s="6"/>
      <c r="F3366" s="8"/>
    </row>
    <row r="3367" spans="3:6" x14ac:dyDescent="0.25">
      <c r="C3367" s="6"/>
      <c r="D3367" s="7"/>
      <c r="E3367" s="6"/>
      <c r="F3367" s="8"/>
    </row>
    <row r="3368" spans="3:6" x14ac:dyDescent="0.25">
      <c r="C3368" s="6"/>
      <c r="D3368" s="7"/>
      <c r="E3368" s="6"/>
      <c r="F3368" s="8"/>
    </row>
    <row r="3369" spans="3:6" x14ac:dyDescent="0.25">
      <c r="C3369" s="6"/>
      <c r="D3369" s="7"/>
      <c r="E3369" s="6"/>
      <c r="F3369" s="8"/>
    </row>
    <row r="3370" spans="3:6" x14ac:dyDescent="0.25">
      <c r="C3370" s="6"/>
      <c r="D3370" s="7"/>
      <c r="E3370" s="6"/>
      <c r="F3370" s="8"/>
    </row>
    <row r="3371" spans="3:6" x14ac:dyDescent="0.25">
      <c r="C3371" s="6"/>
      <c r="D3371" s="7"/>
      <c r="E3371" s="6"/>
      <c r="F3371" s="8"/>
    </row>
    <row r="3372" spans="3:6" x14ac:dyDescent="0.25">
      <c r="C3372" s="6"/>
      <c r="D3372" s="7"/>
      <c r="E3372" s="6"/>
      <c r="F3372" s="8"/>
    </row>
    <row r="3373" spans="3:6" x14ac:dyDescent="0.25">
      <c r="C3373" s="6"/>
      <c r="D3373" s="7"/>
      <c r="E3373" s="6"/>
      <c r="F3373" s="8"/>
    </row>
    <row r="3374" spans="3:6" x14ac:dyDescent="0.25">
      <c r="C3374" s="6"/>
      <c r="D3374" s="7"/>
      <c r="E3374" s="6"/>
      <c r="F3374" s="8"/>
    </row>
    <row r="3375" spans="3:6" x14ac:dyDescent="0.25">
      <c r="C3375" s="6"/>
      <c r="D3375" s="7"/>
      <c r="E3375" s="6"/>
      <c r="F3375" s="8"/>
    </row>
    <row r="3376" spans="3:6" x14ac:dyDescent="0.25">
      <c r="C3376" s="6"/>
      <c r="D3376" s="7"/>
      <c r="E3376" s="6"/>
      <c r="F3376" s="8"/>
    </row>
    <row r="3377" spans="3:6" x14ac:dyDescent="0.25">
      <c r="C3377" s="6"/>
      <c r="D3377" s="7"/>
      <c r="E3377" s="6"/>
      <c r="F3377" s="8"/>
    </row>
    <row r="3378" spans="3:6" x14ac:dyDescent="0.25">
      <c r="C3378" s="6"/>
      <c r="D3378" s="7"/>
      <c r="E3378" s="6"/>
      <c r="F3378" s="8"/>
    </row>
    <row r="3379" spans="3:6" x14ac:dyDescent="0.25">
      <c r="C3379" s="6"/>
      <c r="D3379" s="7"/>
      <c r="E3379" s="6"/>
      <c r="F3379" s="8"/>
    </row>
    <row r="3380" spans="3:6" x14ac:dyDescent="0.25">
      <c r="C3380" s="6"/>
      <c r="D3380" s="7"/>
      <c r="E3380" s="6"/>
      <c r="F3380" s="8"/>
    </row>
    <row r="3381" spans="3:6" x14ac:dyDescent="0.25">
      <c r="C3381" s="6"/>
      <c r="D3381" s="7"/>
      <c r="E3381" s="6"/>
      <c r="F3381" s="8"/>
    </row>
    <row r="3382" spans="3:6" x14ac:dyDescent="0.25">
      <c r="C3382" s="6"/>
      <c r="D3382" s="7"/>
      <c r="E3382" s="6"/>
      <c r="F3382" s="8"/>
    </row>
    <row r="3383" spans="3:6" x14ac:dyDescent="0.25">
      <c r="C3383" s="6"/>
      <c r="D3383" s="7"/>
      <c r="E3383" s="6"/>
      <c r="F3383" s="8"/>
    </row>
    <row r="3384" spans="3:6" x14ac:dyDescent="0.25">
      <c r="C3384" s="6"/>
      <c r="D3384" s="7"/>
      <c r="E3384" s="6"/>
      <c r="F3384" s="8"/>
    </row>
    <row r="3385" spans="3:6" x14ac:dyDescent="0.25">
      <c r="C3385" s="6"/>
      <c r="D3385" s="7"/>
      <c r="E3385" s="6"/>
      <c r="F3385" s="8"/>
    </row>
    <row r="3386" spans="3:6" x14ac:dyDescent="0.25">
      <c r="C3386" s="6"/>
      <c r="D3386" s="7"/>
      <c r="E3386" s="6"/>
      <c r="F3386" s="8"/>
    </row>
    <row r="3387" spans="3:6" x14ac:dyDescent="0.25">
      <c r="C3387" s="6"/>
      <c r="D3387" s="7"/>
      <c r="E3387" s="6"/>
      <c r="F3387" s="8"/>
    </row>
    <row r="3388" spans="3:6" x14ac:dyDescent="0.25">
      <c r="C3388" s="6"/>
      <c r="D3388" s="7"/>
      <c r="E3388" s="6"/>
      <c r="F3388" s="8"/>
    </row>
    <row r="3389" spans="3:6" x14ac:dyDescent="0.25">
      <c r="C3389" s="6"/>
      <c r="D3389" s="7"/>
      <c r="E3389" s="6"/>
      <c r="F3389" s="8"/>
    </row>
    <row r="3390" spans="3:6" x14ac:dyDescent="0.25">
      <c r="C3390" s="6"/>
      <c r="D3390" s="7"/>
      <c r="E3390" s="6"/>
      <c r="F3390" s="8"/>
    </row>
    <row r="3391" spans="3:6" x14ac:dyDescent="0.25">
      <c r="C3391" s="6"/>
      <c r="D3391" s="7"/>
      <c r="E3391" s="6"/>
      <c r="F3391" s="8"/>
    </row>
    <row r="3392" spans="3:6" x14ac:dyDescent="0.25">
      <c r="C3392" s="6"/>
      <c r="D3392" s="7"/>
      <c r="E3392" s="6"/>
      <c r="F3392" s="8"/>
    </row>
    <row r="3393" spans="3:6" x14ac:dyDescent="0.25">
      <c r="C3393" s="6"/>
      <c r="D3393" s="7"/>
      <c r="E3393" s="6"/>
      <c r="F3393" s="8"/>
    </row>
    <row r="3394" spans="3:6" x14ac:dyDescent="0.25">
      <c r="C3394" s="6"/>
      <c r="D3394" s="7"/>
      <c r="E3394" s="6"/>
      <c r="F3394" s="8"/>
    </row>
    <row r="3395" spans="3:6" x14ac:dyDescent="0.25">
      <c r="C3395" s="6"/>
      <c r="D3395" s="7"/>
      <c r="E3395" s="6"/>
      <c r="F3395" s="8"/>
    </row>
    <row r="3396" spans="3:6" x14ac:dyDescent="0.25">
      <c r="C3396" s="6"/>
      <c r="D3396" s="7"/>
      <c r="E3396" s="6"/>
      <c r="F3396" s="8"/>
    </row>
    <row r="3397" spans="3:6" x14ac:dyDescent="0.25">
      <c r="C3397" s="6"/>
      <c r="D3397" s="7"/>
      <c r="E3397" s="6"/>
      <c r="F3397" s="8"/>
    </row>
    <row r="3398" spans="3:6" x14ac:dyDescent="0.25">
      <c r="C3398" s="6"/>
      <c r="D3398" s="7"/>
      <c r="E3398" s="6"/>
      <c r="F3398" s="8"/>
    </row>
    <row r="3399" spans="3:6" x14ac:dyDescent="0.25">
      <c r="C3399" s="6"/>
      <c r="D3399" s="7"/>
      <c r="E3399" s="6"/>
      <c r="F3399" s="8"/>
    </row>
    <row r="3400" spans="3:6" x14ac:dyDescent="0.25">
      <c r="C3400" s="6"/>
      <c r="D3400" s="7"/>
      <c r="E3400" s="6"/>
      <c r="F3400" s="8"/>
    </row>
    <row r="3401" spans="3:6" x14ac:dyDescent="0.25">
      <c r="C3401" s="6"/>
      <c r="D3401" s="7"/>
      <c r="E3401" s="6"/>
      <c r="F3401" s="8"/>
    </row>
    <row r="3402" spans="3:6" x14ac:dyDescent="0.25">
      <c r="C3402" s="6"/>
      <c r="D3402" s="7"/>
      <c r="E3402" s="6"/>
      <c r="F3402" s="8"/>
    </row>
    <row r="3403" spans="3:6" x14ac:dyDescent="0.25">
      <c r="C3403" s="6"/>
      <c r="D3403" s="7"/>
      <c r="E3403" s="6"/>
      <c r="F3403" s="8"/>
    </row>
    <row r="3404" spans="3:6" x14ac:dyDescent="0.25">
      <c r="C3404" s="6"/>
      <c r="D3404" s="7"/>
      <c r="E3404" s="6"/>
      <c r="F3404" s="8"/>
    </row>
    <row r="3405" spans="3:6" x14ac:dyDescent="0.25">
      <c r="C3405" s="6"/>
      <c r="D3405" s="7"/>
      <c r="E3405" s="6"/>
      <c r="F3405" s="8"/>
    </row>
    <row r="3406" spans="3:6" x14ac:dyDescent="0.25">
      <c r="C3406" s="6"/>
      <c r="D3406" s="7"/>
      <c r="E3406" s="6"/>
      <c r="F3406" s="8"/>
    </row>
    <row r="3407" spans="3:6" x14ac:dyDescent="0.25">
      <c r="C3407" s="6"/>
      <c r="D3407" s="7"/>
      <c r="E3407" s="6"/>
      <c r="F3407" s="8"/>
    </row>
    <row r="3408" spans="3:6" x14ac:dyDescent="0.25">
      <c r="C3408" s="6"/>
      <c r="D3408" s="7"/>
      <c r="E3408" s="6"/>
      <c r="F3408" s="8"/>
    </row>
    <row r="3409" spans="3:6" x14ac:dyDescent="0.25">
      <c r="C3409" s="6"/>
      <c r="D3409" s="7"/>
      <c r="E3409" s="6"/>
      <c r="F3409" s="8"/>
    </row>
    <row r="3410" spans="3:6" x14ac:dyDescent="0.25">
      <c r="C3410" s="6"/>
      <c r="D3410" s="7"/>
      <c r="E3410" s="6"/>
      <c r="F3410" s="8"/>
    </row>
    <row r="3411" spans="3:6" x14ac:dyDescent="0.25">
      <c r="C3411" s="6"/>
      <c r="D3411" s="7"/>
      <c r="E3411" s="6"/>
      <c r="F3411" s="8"/>
    </row>
    <row r="3412" spans="3:6" x14ac:dyDescent="0.25">
      <c r="C3412" s="6"/>
      <c r="D3412" s="7"/>
      <c r="E3412" s="6"/>
      <c r="F3412" s="8"/>
    </row>
    <row r="3413" spans="3:6" x14ac:dyDescent="0.25">
      <c r="C3413" s="6"/>
      <c r="D3413" s="7"/>
      <c r="E3413" s="6"/>
      <c r="F3413" s="8"/>
    </row>
    <row r="3414" spans="3:6" x14ac:dyDescent="0.25">
      <c r="C3414" s="6"/>
      <c r="D3414" s="7"/>
      <c r="E3414" s="6"/>
      <c r="F3414" s="8"/>
    </row>
    <row r="3415" spans="3:6" x14ac:dyDescent="0.25">
      <c r="C3415" s="6"/>
      <c r="D3415" s="7"/>
      <c r="E3415" s="6"/>
      <c r="F3415" s="8"/>
    </row>
    <row r="3416" spans="3:6" x14ac:dyDescent="0.25">
      <c r="C3416" s="6"/>
      <c r="D3416" s="7"/>
      <c r="E3416" s="6"/>
      <c r="F3416" s="8"/>
    </row>
    <row r="3417" spans="3:6" x14ac:dyDescent="0.25">
      <c r="C3417" s="6"/>
      <c r="D3417" s="7"/>
      <c r="E3417" s="6"/>
      <c r="F3417" s="8"/>
    </row>
    <row r="3418" spans="3:6" x14ac:dyDescent="0.25">
      <c r="C3418" s="6"/>
      <c r="D3418" s="7"/>
      <c r="E3418" s="6"/>
      <c r="F3418" s="8"/>
    </row>
    <row r="3419" spans="3:6" x14ac:dyDescent="0.25">
      <c r="C3419" s="6"/>
      <c r="D3419" s="7"/>
      <c r="E3419" s="6"/>
      <c r="F3419" s="8"/>
    </row>
    <row r="3420" spans="3:6" x14ac:dyDescent="0.25">
      <c r="C3420" s="6"/>
      <c r="D3420" s="7"/>
      <c r="E3420" s="6"/>
      <c r="F3420" s="8"/>
    </row>
    <row r="3421" spans="3:6" x14ac:dyDescent="0.25">
      <c r="C3421" s="6"/>
      <c r="D3421" s="7"/>
      <c r="E3421" s="6"/>
      <c r="F3421" s="8"/>
    </row>
    <row r="3422" spans="3:6" x14ac:dyDescent="0.25">
      <c r="C3422" s="6"/>
      <c r="D3422" s="7"/>
      <c r="E3422" s="6"/>
      <c r="F3422" s="8"/>
    </row>
    <row r="3423" spans="3:6" x14ac:dyDescent="0.25">
      <c r="C3423" s="6"/>
      <c r="D3423" s="7"/>
      <c r="E3423" s="6"/>
      <c r="F3423" s="8"/>
    </row>
    <row r="3424" spans="3:6" x14ac:dyDescent="0.25">
      <c r="C3424" s="6"/>
      <c r="D3424" s="7"/>
      <c r="E3424" s="6"/>
      <c r="F3424" s="8"/>
    </row>
    <row r="3425" spans="3:6" x14ac:dyDescent="0.25">
      <c r="C3425" s="6"/>
      <c r="D3425" s="7"/>
      <c r="E3425" s="6"/>
      <c r="F3425" s="8"/>
    </row>
    <row r="3426" spans="3:6" x14ac:dyDescent="0.25">
      <c r="C3426" s="6"/>
      <c r="D3426" s="7"/>
      <c r="E3426" s="6"/>
      <c r="F3426" s="8"/>
    </row>
    <row r="3427" spans="3:6" x14ac:dyDescent="0.25">
      <c r="C3427" s="6"/>
      <c r="D3427" s="7"/>
      <c r="E3427" s="6"/>
      <c r="F3427" s="8"/>
    </row>
    <row r="3428" spans="3:6" x14ac:dyDescent="0.25">
      <c r="C3428" s="6"/>
      <c r="D3428" s="7"/>
      <c r="E3428" s="6"/>
      <c r="F3428" s="8"/>
    </row>
    <row r="3429" spans="3:6" x14ac:dyDescent="0.25">
      <c r="C3429" s="6"/>
      <c r="D3429" s="7"/>
      <c r="E3429" s="6"/>
      <c r="F3429" s="8"/>
    </row>
    <row r="3430" spans="3:6" x14ac:dyDescent="0.25">
      <c r="C3430" s="6"/>
      <c r="D3430" s="7"/>
      <c r="E3430" s="6"/>
      <c r="F3430" s="8"/>
    </row>
    <row r="3431" spans="3:6" x14ac:dyDescent="0.25">
      <c r="C3431" s="6"/>
      <c r="D3431" s="7"/>
      <c r="E3431" s="6"/>
      <c r="F3431" s="8"/>
    </row>
    <row r="3432" spans="3:6" x14ac:dyDescent="0.25">
      <c r="C3432" s="6"/>
      <c r="D3432" s="7"/>
      <c r="E3432" s="6"/>
      <c r="F3432" s="8"/>
    </row>
    <row r="3433" spans="3:6" x14ac:dyDescent="0.25">
      <c r="C3433" s="6"/>
      <c r="D3433" s="7"/>
      <c r="E3433" s="6"/>
      <c r="F3433" s="8"/>
    </row>
    <row r="3434" spans="3:6" x14ac:dyDescent="0.25">
      <c r="C3434" s="6"/>
      <c r="D3434" s="7"/>
      <c r="E3434" s="6"/>
      <c r="F3434" s="8"/>
    </row>
    <row r="3435" spans="3:6" x14ac:dyDescent="0.25">
      <c r="C3435" s="6"/>
      <c r="D3435" s="7"/>
      <c r="E3435" s="6"/>
      <c r="F3435" s="8"/>
    </row>
    <row r="3436" spans="3:6" x14ac:dyDescent="0.25">
      <c r="C3436" s="6"/>
      <c r="D3436" s="7"/>
      <c r="E3436" s="6"/>
      <c r="F3436" s="8"/>
    </row>
    <row r="3437" spans="3:6" x14ac:dyDescent="0.25">
      <c r="C3437" s="6"/>
      <c r="D3437" s="7"/>
      <c r="E3437" s="6"/>
      <c r="F3437" s="8"/>
    </row>
    <row r="3438" spans="3:6" x14ac:dyDescent="0.25">
      <c r="C3438" s="6"/>
      <c r="D3438" s="7"/>
      <c r="E3438" s="6"/>
      <c r="F3438" s="8"/>
    </row>
    <row r="3439" spans="3:6" x14ac:dyDescent="0.25">
      <c r="C3439" s="6"/>
      <c r="D3439" s="7"/>
      <c r="E3439" s="6"/>
      <c r="F3439" s="8"/>
    </row>
    <row r="3440" spans="3:6" x14ac:dyDescent="0.25">
      <c r="C3440" s="6"/>
      <c r="D3440" s="7"/>
      <c r="E3440" s="6"/>
      <c r="F3440" s="8"/>
    </row>
    <row r="3441" spans="3:6" x14ac:dyDescent="0.25">
      <c r="C3441" s="6"/>
      <c r="D3441" s="7"/>
      <c r="E3441" s="6"/>
      <c r="F3441" s="8"/>
    </row>
    <row r="3442" spans="3:6" x14ac:dyDescent="0.25">
      <c r="C3442" s="6"/>
      <c r="D3442" s="7"/>
      <c r="E3442" s="6"/>
      <c r="F3442" s="8"/>
    </row>
    <row r="3443" spans="3:6" x14ac:dyDescent="0.25">
      <c r="C3443" s="6"/>
      <c r="D3443" s="7"/>
      <c r="E3443" s="6"/>
      <c r="F3443" s="8"/>
    </row>
    <row r="3444" spans="3:6" x14ac:dyDescent="0.25">
      <c r="C3444" s="6"/>
      <c r="D3444" s="7"/>
      <c r="E3444" s="6"/>
      <c r="F3444" s="8"/>
    </row>
    <row r="3445" spans="3:6" x14ac:dyDescent="0.25">
      <c r="C3445" s="6"/>
      <c r="D3445" s="7"/>
      <c r="E3445" s="6"/>
      <c r="F3445" s="8"/>
    </row>
    <row r="3446" spans="3:6" x14ac:dyDescent="0.25">
      <c r="C3446" s="6"/>
      <c r="D3446" s="7"/>
      <c r="E3446" s="6"/>
      <c r="F3446" s="8"/>
    </row>
    <row r="3447" spans="3:6" x14ac:dyDescent="0.25">
      <c r="C3447" s="6"/>
      <c r="D3447" s="7"/>
      <c r="E3447" s="6"/>
      <c r="F3447" s="8"/>
    </row>
    <row r="3448" spans="3:6" x14ac:dyDescent="0.25">
      <c r="C3448" s="6"/>
      <c r="D3448" s="7"/>
      <c r="E3448" s="6"/>
      <c r="F3448" s="8"/>
    </row>
    <row r="3449" spans="3:6" x14ac:dyDescent="0.25">
      <c r="C3449" s="6"/>
      <c r="D3449" s="7"/>
      <c r="E3449" s="6"/>
      <c r="F3449" s="8"/>
    </row>
    <row r="3450" spans="3:6" x14ac:dyDescent="0.25">
      <c r="C3450" s="6"/>
      <c r="D3450" s="7"/>
      <c r="E3450" s="6"/>
      <c r="F3450" s="8"/>
    </row>
    <row r="3451" spans="3:6" x14ac:dyDescent="0.25">
      <c r="C3451" s="6"/>
      <c r="D3451" s="7"/>
      <c r="E3451" s="6"/>
      <c r="F3451" s="8"/>
    </row>
    <row r="3452" spans="3:6" x14ac:dyDescent="0.25">
      <c r="C3452" s="6"/>
      <c r="D3452" s="7"/>
      <c r="E3452" s="6"/>
      <c r="F3452" s="8"/>
    </row>
    <row r="3453" spans="3:6" x14ac:dyDescent="0.25">
      <c r="C3453" s="6"/>
      <c r="D3453" s="7"/>
      <c r="E3453" s="6"/>
      <c r="F3453" s="8"/>
    </row>
    <row r="3454" spans="3:6" x14ac:dyDescent="0.25">
      <c r="C3454" s="6"/>
      <c r="D3454" s="7"/>
      <c r="E3454" s="6"/>
      <c r="F3454" s="8"/>
    </row>
    <row r="3455" spans="3:6" x14ac:dyDescent="0.25">
      <c r="C3455" s="6"/>
      <c r="D3455" s="7"/>
      <c r="E3455" s="6"/>
      <c r="F3455" s="8"/>
    </row>
    <row r="3456" spans="3:6" x14ac:dyDescent="0.25">
      <c r="C3456" s="6"/>
      <c r="D3456" s="7"/>
      <c r="E3456" s="6"/>
      <c r="F3456" s="8"/>
    </row>
    <row r="3457" spans="3:6" x14ac:dyDescent="0.25">
      <c r="C3457" s="6"/>
      <c r="D3457" s="7"/>
      <c r="E3457" s="6"/>
      <c r="F3457" s="8"/>
    </row>
    <row r="3458" spans="3:6" x14ac:dyDescent="0.25">
      <c r="C3458" s="6"/>
      <c r="D3458" s="7"/>
      <c r="E3458" s="6"/>
      <c r="F3458" s="8"/>
    </row>
    <row r="3459" spans="3:6" x14ac:dyDescent="0.25">
      <c r="C3459" s="6"/>
      <c r="D3459" s="7"/>
      <c r="E3459" s="6"/>
      <c r="F3459" s="8"/>
    </row>
    <row r="3460" spans="3:6" x14ac:dyDescent="0.25">
      <c r="C3460" s="6"/>
      <c r="D3460" s="7"/>
      <c r="E3460" s="6"/>
      <c r="F3460" s="8"/>
    </row>
    <row r="3461" spans="3:6" x14ac:dyDescent="0.25">
      <c r="C3461" s="6"/>
      <c r="D3461" s="7"/>
      <c r="E3461" s="6"/>
      <c r="F3461" s="8"/>
    </row>
    <row r="3462" spans="3:6" x14ac:dyDescent="0.25">
      <c r="C3462" s="6"/>
      <c r="D3462" s="7"/>
      <c r="E3462" s="6"/>
      <c r="F3462" s="8"/>
    </row>
    <row r="3463" spans="3:6" x14ac:dyDescent="0.25">
      <c r="C3463" s="6"/>
      <c r="D3463" s="7"/>
      <c r="E3463" s="6"/>
      <c r="F3463" s="8"/>
    </row>
    <row r="3464" spans="3:6" x14ac:dyDescent="0.25">
      <c r="C3464" s="6"/>
      <c r="D3464" s="7"/>
      <c r="E3464" s="6"/>
      <c r="F3464" s="8"/>
    </row>
    <row r="3465" spans="3:6" x14ac:dyDescent="0.25">
      <c r="C3465" s="6"/>
      <c r="D3465" s="7"/>
      <c r="E3465" s="6"/>
      <c r="F3465" s="8"/>
    </row>
    <row r="3466" spans="3:6" x14ac:dyDescent="0.25">
      <c r="C3466" s="6"/>
      <c r="D3466" s="7"/>
      <c r="E3466" s="6"/>
      <c r="F3466" s="8"/>
    </row>
    <row r="3467" spans="3:6" x14ac:dyDescent="0.25">
      <c r="C3467" s="6"/>
      <c r="D3467" s="7"/>
      <c r="E3467" s="6"/>
      <c r="F3467" s="8"/>
    </row>
    <row r="3468" spans="3:6" x14ac:dyDescent="0.25">
      <c r="C3468" s="6"/>
      <c r="D3468" s="7"/>
      <c r="E3468" s="6"/>
      <c r="F3468" s="8"/>
    </row>
    <row r="3469" spans="3:6" x14ac:dyDescent="0.25">
      <c r="C3469" s="6"/>
      <c r="D3469" s="7"/>
      <c r="E3469" s="6"/>
      <c r="F3469" s="8"/>
    </row>
    <row r="3470" spans="3:6" x14ac:dyDescent="0.25">
      <c r="C3470" s="6"/>
      <c r="D3470" s="7"/>
      <c r="E3470" s="6"/>
      <c r="F3470" s="8"/>
    </row>
    <row r="3471" spans="3:6" x14ac:dyDescent="0.25">
      <c r="C3471" s="6"/>
      <c r="D3471" s="7"/>
      <c r="E3471" s="6"/>
      <c r="F3471" s="8"/>
    </row>
    <row r="3472" spans="3:6" x14ac:dyDescent="0.25">
      <c r="C3472" s="6"/>
      <c r="D3472" s="7"/>
      <c r="E3472" s="6"/>
      <c r="F3472" s="8"/>
    </row>
    <row r="3473" spans="3:6" x14ac:dyDescent="0.25">
      <c r="C3473" s="6"/>
      <c r="D3473" s="7"/>
      <c r="E3473" s="6"/>
      <c r="F3473" s="8"/>
    </row>
    <row r="3474" spans="3:6" x14ac:dyDescent="0.25">
      <c r="C3474" s="6"/>
      <c r="D3474" s="7"/>
      <c r="E3474" s="6"/>
      <c r="F3474" s="8"/>
    </row>
    <row r="3475" spans="3:6" x14ac:dyDescent="0.25">
      <c r="C3475" s="6"/>
      <c r="D3475" s="7"/>
      <c r="E3475" s="6"/>
      <c r="F3475" s="8"/>
    </row>
    <row r="3476" spans="3:6" x14ac:dyDescent="0.25">
      <c r="C3476" s="6"/>
      <c r="D3476" s="7"/>
      <c r="E3476" s="6"/>
      <c r="F3476" s="8"/>
    </row>
    <row r="3477" spans="3:6" x14ac:dyDescent="0.25">
      <c r="C3477" s="6"/>
      <c r="D3477" s="7"/>
      <c r="E3477" s="6"/>
      <c r="F3477" s="8"/>
    </row>
    <row r="3478" spans="3:6" x14ac:dyDescent="0.25">
      <c r="C3478" s="6"/>
      <c r="D3478" s="7"/>
      <c r="E3478" s="6"/>
      <c r="F3478" s="8"/>
    </row>
    <row r="3479" spans="3:6" x14ac:dyDescent="0.25">
      <c r="C3479" s="6"/>
      <c r="D3479" s="7"/>
      <c r="E3479" s="6"/>
      <c r="F3479" s="8"/>
    </row>
    <row r="3480" spans="3:6" x14ac:dyDescent="0.25">
      <c r="C3480" s="6"/>
      <c r="D3480" s="7"/>
      <c r="E3480" s="6"/>
      <c r="F3480" s="8"/>
    </row>
    <row r="3481" spans="3:6" x14ac:dyDescent="0.25">
      <c r="C3481" s="6"/>
      <c r="D3481" s="7"/>
      <c r="E3481" s="6"/>
      <c r="F3481" s="8"/>
    </row>
    <row r="3482" spans="3:6" x14ac:dyDescent="0.25">
      <c r="C3482" s="6"/>
      <c r="D3482" s="7"/>
      <c r="E3482" s="6"/>
      <c r="F3482" s="8"/>
    </row>
    <row r="3483" spans="3:6" x14ac:dyDescent="0.25">
      <c r="C3483" s="6"/>
      <c r="D3483" s="7"/>
      <c r="E3483" s="6"/>
      <c r="F3483" s="8"/>
    </row>
    <row r="3484" spans="3:6" x14ac:dyDescent="0.25">
      <c r="C3484" s="6"/>
      <c r="D3484" s="7"/>
      <c r="E3484" s="6"/>
      <c r="F3484" s="8"/>
    </row>
    <row r="3485" spans="3:6" x14ac:dyDescent="0.25">
      <c r="C3485" s="6"/>
      <c r="D3485" s="7"/>
      <c r="E3485" s="6"/>
      <c r="F3485" s="8"/>
    </row>
    <row r="3486" spans="3:6" x14ac:dyDescent="0.25">
      <c r="C3486" s="6"/>
      <c r="D3486" s="7"/>
      <c r="E3486" s="6"/>
      <c r="F3486" s="8"/>
    </row>
    <row r="3487" spans="3:6" x14ac:dyDescent="0.25">
      <c r="C3487" s="6"/>
      <c r="D3487" s="7"/>
      <c r="E3487" s="6"/>
      <c r="F3487" s="8"/>
    </row>
    <row r="3488" spans="3:6" x14ac:dyDescent="0.25">
      <c r="C3488" s="6"/>
      <c r="D3488" s="7"/>
      <c r="E3488" s="6"/>
      <c r="F3488" s="8"/>
    </row>
    <row r="3489" spans="3:6" x14ac:dyDescent="0.25">
      <c r="C3489" s="6"/>
      <c r="D3489" s="7"/>
      <c r="E3489" s="6"/>
      <c r="F3489" s="8"/>
    </row>
    <row r="3490" spans="3:6" x14ac:dyDescent="0.25">
      <c r="C3490" s="6"/>
      <c r="D3490" s="7"/>
      <c r="E3490" s="6"/>
      <c r="F3490" s="8"/>
    </row>
    <row r="3491" spans="3:6" x14ac:dyDescent="0.25">
      <c r="C3491" s="6"/>
      <c r="D3491" s="7"/>
      <c r="E3491" s="6"/>
      <c r="F3491" s="8"/>
    </row>
    <row r="3492" spans="3:6" x14ac:dyDescent="0.25">
      <c r="C3492" s="6"/>
      <c r="D3492" s="7"/>
      <c r="E3492" s="6"/>
      <c r="F3492" s="8"/>
    </row>
    <row r="3493" spans="3:6" x14ac:dyDescent="0.25">
      <c r="C3493" s="6"/>
      <c r="D3493" s="7"/>
      <c r="E3493" s="6"/>
      <c r="F3493" s="8"/>
    </row>
    <row r="3494" spans="3:6" x14ac:dyDescent="0.25">
      <c r="C3494" s="6"/>
      <c r="D3494" s="7"/>
      <c r="E3494" s="6"/>
      <c r="F3494" s="8"/>
    </row>
    <row r="3495" spans="3:6" x14ac:dyDescent="0.25">
      <c r="C3495" s="6"/>
      <c r="D3495" s="7"/>
      <c r="E3495" s="6"/>
      <c r="F3495" s="8"/>
    </row>
    <row r="3496" spans="3:6" x14ac:dyDescent="0.25">
      <c r="C3496" s="6"/>
      <c r="D3496" s="7"/>
      <c r="E3496" s="6"/>
      <c r="F3496" s="8"/>
    </row>
    <row r="3497" spans="3:6" x14ac:dyDescent="0.25">
      <c r="C3497" s="6"/>
      <c r="D3497" s="7"/>
      <c r="E3497" s="6"/>
      <c r="F3497" s="8"/>
    </row>
    <row r="3498" spans="3:6" x14ac:dyDescent="0.25">
      <c r="C3498" s="6"/>
      <c r="D3498" s="7"/>
      <c r="E3498" s="6"/>
      <c r="F3498" s="8"/>
    </row>
    <row r="3499" spans="3:6" x14ac:dyDescent="0.25">
      <c r="C3499" s="6"/>
      <c r="D3499" s="7"/>
      <c r="E3499" s="6"/>
      <c r="F3499" s="8"/>
    </row>
    <row r="3500" spans="3:6" x14ac:dyDescent="0.25">
      <c r="C3500" s="6"/>
      <c r="D3500" s="7"/>
      <c r="E3500" s="6"/>
      <c r="F3500" s="8"/>
    </row>
    <row r="3501" spans="3:6" x14ac:dyDescent="0.25">
      <c r="C3501" s="6"/>
      <c r="D3501" s="7"/>
      <c r="E3501" s="6"/>
      <c r="F3501" s="8"/>
    </row>
    <row r="3502" spans="3:6" x14ac:dyDescent="0.25">
      <c r="C3502" s="6"/>
      <c r="D3502" s="7"/>
      <c r="E3502" s="6"/>
      <c r="F3502" s="8"/>
    </row>
    <row r="3503" spans="3:6" x14ac:dyDescent="0.25">
      <c r="C3503" s="6"/>
      <c r="D3503" s="7"/>
      <c r="E3503" s="6"/>
      <c r="F3503" s="8"/>
    </row>
    <row r="3504" spans="3:6" x14ac:dyDescent="0.25">
      <c r="C3504" s="6"/>
      <c r="D3504" s="7"/>
      <c r="E3504" s="6"/>
      <c r="F3504" s="8"/>
    </row>
    <row r="3505" spans="3:6" x14ac:dyDescent="0.25">
      <c r="C3505" s="6"/>
      <c r="D3505" s="7"/>
      <c r="E3505" s="6"/>
      <c r="F3505" s="8"/>
    </row>
    <row r="3506" spans="3:6" x14ac:dyDescent="0.25">
      <c r="C3506" s="6"/>
      <c r="D3506" s="7"/>
      <c r="E3506" s="6"/>
      <c r="F3506" s="8"/>
    </row>
    <row r="3507" spans="3:6" x14ac:dyDescent="0.25">
      <c r="C3507" s="6"/>
      <c r="D3507" s="7"/>
      <c r="E3507" s="6"/>
      <c r="F3507" s="8"/>
    </row>
    <row r="3508" spans="3:6" x14ac:dyDescent="0.25">
      <c r="C3508" s="6"/>
      <c r="D3508" s="7"/>
      <c r="E3508" s="6"/>
      <c r="F3508" s="8"/>
    </row>
    <row r="3509" spans="3:6" x14ac:dyDescent="0.25">
      <c r="C3509" s="6"/>
      <c r="D3509" s="7"/>
      <c r="E3509" s="6"/>
      <c r="F3509" s="8"/>
    </row>
    <row r="3510" spans="3:6" x14ac:dyDescent="0.25">
      <c r="C3510" s="6"/>
      <c r="D3510" s="7"/>
      <c r="E3510" s="6"/>
      <c r="F3510" s="8"/>
    </row>
    <row r="3511" spans="3:6" x14ac:dyDescent="0.25">
      <c r="C3511" s="6"/>
      <c r="D3511" s="7"/>
      <c r="E3511" s="6"/>
      <c r="F3511" s="8"/>
    </row>
    <row r="3512" spans="3:6" x14ac:dyDescent="0.25">
      <c r="C3512" s="6"/>
      <c r="D3512" s="7"/>
      <c r="E3512" s="6"/>
      <c r="F3512" s="8"/>
    </row>
    <row r="3513" spans="3:6" x14ac:dyDescent="0.25">
      <c r="C3513" s="6"/>
      <c r="D3513" s="7"/>
      <c r="E3513" s="6"/>
      <c r="F3513" s="8"/>
    </row>
    <row r="3514" spans="3:6" x14ac:dyDescent="0.25">
      <c r="C3514" s="6"/>
      <c r="D3514" s="7"/>
      <c r="E3514" s="6"/>
      <c r="F3514" s="8"/>
    </row>
    <row r="3515" spans="3:6" x14ac:dyDescent="0.25">
      <c r="C3515" s="6"/>
      <c r="D3515" s="7"/>
      <c r="E3515" s="6"/>
      <c r="F3515" s="8"/>
    </row>
    <row r="3516" spans="3:6" x14ac:dyDescent="0.25">
      <c r="C3516" s="6"/>
      <c r="D3516" s="7"/>
      <c r="E3516" s="6"/>
      <c r="F3516" s="8"/>
    </row>
    <row r="3517" spans="3:6" x14ac:dyDescent="0.25">
      <c r="C3517" s="6"/>
      <c r="D3517" s="7"/>
      <c r="E3517" s="6"/>
      <c r="F3517" s="8"/>
    </row>
    <row r="3518" spans="3:6" x14ac:dyDescent="0.25">
      <c r="C3518" s="6"/>
      <c r="D3518" s="7"/>
      <c r="E3518" s="6"/>
      <c r="F3518" s="8"/>
    </row>
    <row r="3519" spans="3:6" x14ac:dyDescent="0.25">
      <c r="C3519" s="6"/>
      <c r="D3519" s="7"/>
      <c r="E3519" s="6"/>
      <c r="F3519" s="8"/>
    </row>
    <row r="3520" spans="3:6" x14ac:dyDescent="0.25">
      <c r="C3520" s="6"/>
      <c r="D3520" s="7"/>
      <c r="E3520" s="6"/>
      <c r="F3520" s="8"/>
    </row>
    <row r="3521" spans="3:6" x14ac:dyDescent="0.25">
      <c r="C3521" s="6"/>
      <c r="D3521" s="7"/>
      <c r="E3521" s="6"/>
      <c r="F3521" s="8"/>
    </row>
    <row r="3522" spans="3:6" x14ac:dyDescent="0.25">
      <c r="C3522" s="6"/>
      <c r="D3522" s="7"/>
      <c r="E3522" s="6"/>
      <c r="F3522" s="8"/>
    </row>
    <row r="3523" spans="3:6" x14ac:dyDescent="0.25">
      <c r="C3523" s="6"/>
      <c r="D3523" s="7"/>
      <c r="E3523" s="6"/>
      <c r="F3523" s="8"/>
    </row>
    <row r="3524" spans="3:6" x14ac:dyDescent="0.25">
      <c r="C3524" s="6"/>
      <c r="D3524" s="7"/>
      <c r="E3524" s="6"/>
      <c r="F3524" s="8"/>
    </row>
    <row r="3525" spans="3:6" x14ac:dyDescent="0.25">
      <c r="C3525" s="6"/>
      <c r="D3525" s="7"/>
      <c r="E3525" s="6"/>
      <c r="F3525" s="8"/>
    </row>
    <row r="3526" spans="3:6" x14ac:dyDescent="0.25">
      <c r="C3526" s="6"/>
      <c r="D3526" s="7"/>
      <c r="E3526" s="6"/>
      <c r="F3526" s="8"/>
    </row>
    <row r="3527" spans="3:6" x14ac:dyDescent="0.25">
      <c r="C3527" s="6"/>
      <c r="D3527" s="7"/>
      <c r="E3527" s="6"/>
      <c r="F3527" s="8"/>
    </row>
    <row r="3528" spans="3:6" x14ac:dyDescent="0.25">
      <c r="C3528" s="6"/>
      <c r="D3528" s="7"/>
      <c r="E3528" s="6"/>
      <c r="F3528" s="8"/>
    </row>
    <row r="3529" spans="3:6" x14ac:dyDescent="0.25">
      <c r="C3529" s="6"/>
      <c r="D3529" s="7"/>
      <c r="E3529" s="6"/>
      <c r="F3529" s="8"/>
    </row>
    <row r="3530" spans="3:6" x14ac:dyDescent="0.25">
      <c r="C3530" s="6"/>
      <c r="D3530" s="7"/>
      <c r="E3530" s="6"/>
      <c r="F3530" s="8"/>
    </row>
    <row r="3531" spans="3:6" x14ac:dyDescent="0.25">
      <c r="C3531" s="6"/>
      <c r="D3531" s="7"/>
      <c r="E3531" s="6"/>
      <c r="F3531" s="8"/>
    </row>
    <row r="3532" spans="3:6" x14ac:dyDescent="0.25">
      <c r="C3532" s="6"/>
      <c r="D3532" s="7"/>
      <c r="E3532" s="6"/>
      <c r="F3532" s="8"/>
    </row>
    <row r="3533" spans="3:6" x14ac:dyDescent="0.25">
      <c r="C3533" s="6"/>
      <c r="D3533" s="7"/>
      <c r="E3533" s="6"/>
      <c r="F3533" s="8"/>
    </row>
    <row r="3534" spans="3:6" x14ac:dyDescent="0.25">
      <c r="C3534" s="6"/>
      <c r="D3534" s="7"/>
      <c r="E3534" s="6"/>
      <c r="F3534" s="8"/>
    </row>
    <row r="3535" spans="3:6" x14ac:dyDescent="0.25">
      <c r="C3535" s="6"/>
      <c r="D3535" s="7"/>
      <c r="E3535" s="6"/>
      <c r="F3535" s="8"/>
    </row>
    <row r="3536" spans="3:6" x14ac:dyDescent="0.25">
      <c r="C3536" s="6"/>
      <c r="D3536" s="7"/>
      <c r="E3536" s="6"/>
      <c r="F3536" s="8"/>
    </row>
    <row r="3537" spans="3:6" x14ac:dyDescent="0.25">
      <c r="C3537" s="6"/>
      <c r="D3537" s="7"/>
      <c r="E3537" s="6"/>
      <c r="F3537" s="8"/>
    </row>
    <row r="3538" spans="3:6" x14ac:dyDescent="0.25">
      <c r="C3538" s="6"/>
      <c r="D3538" s="7"/>
      <c r="E3538" s="6"/>
      <c r="F3538" s="8"/>
    </row>
    <row r="3539" spans="3:6" x14ac:dyDescent="0.25">
      <c r="C3539" s="6"/>
      <c r="D3539" s="7"/>
      <c r="E3539" s="6"/>
      <c r="F3539" s="8"/>
    </row>
    <row r="3540" spans="3:6" x14ac:dyDescent="0.25">
      <c r="C3540" s="6"/>
      <c r="D3540" s="7"/>
      <c r="E3540" s="6"/>
      <c r="F3540" s="8"/>
    </row>
    <row r="3541" spans="3:6" x14ac:dyDescent="0.25">
      <c r="C3541" s="6"/>
      <c r="D3541" s="7"/>
      <c r="E3541" s="6"/>
      <c r="F3541" s="8"/>
    </row>
    <row r="3542" spans="3:6" x14ac:dyDescent="0.25">
      <c r="C3542" s="6"/>
      <c r="D3542" s="7"/>
      <c r="E3542" s="6"/>
      <c r="F3542" s="8"/>
    </row>
    <row r="3543" spans="3:6" x14ac:dyDescent="0.25">
      <c r="C3543" s="6"/>
      <c r="D3543" s="7"/>
      <c r="E3543" s="6"/>
      <c r="F3543" s="8"/>
    </row>
    <row r="3544" spans="3:6" x14ac:dyDescent="0.25">
      <c r="C3544" s="6"/>
      <c r="D3544" s="7"/>
      <c r="E3544" s="6"/>
      <c r="F3544" s="8"/>
    </row>
    <row r="3545" spans="3:6" x14ac:dyDescent="0.25">
      <c r="C3545" s="6"/>
      <c r="D3545" s="7"/>
      <c r="E3545" s="6"/>
      <c r="F3545" s="8"/>
    </row>
    <row r="3546" spans="3:6" x14ac:dyDescent="0.25">
      <c r="C3546" s="6"/>
      <c r="D3546" s="7"/>
      <c r="E3546" s="6"/>
      <c r="F3546" s="8"/>
    </row>
    <row r="3547" spans="3:6" x14ac:dyDescent="0.25">
      <c r="C3547" s="6"/>
      <c r="D3547" s="7"/>
      <c r="E3547" s="6"/>
      <c r="F3547" s="8"/>
    </row>
    <row r="3548" spans="3:6" x14ac:dyDescent="0.25">
      <c r="C3548" s="6"/>
      <c r="D3548" s="7"/>
      <c r="E3548" s="6"/>
      <c r="F3548" s="8"/>
    </row>
    <row r="3549" spans="3:6" x14ac:dyDescent="0.25">
      <c r="C3549" s="6"/>
      <c r="D3549" s="7"/>
      <c r="E3549" s="6"/>
      <c r="F3549" s="8"/>
    </row>
    <row r="3550" spans="3:6" x14ac:dyDescent="0.25">
      <c r="C3550" s="6"/>
      <c r="D3550" s="7"/>
      <c r="E3550" s="6"/>
      <c r="F3550" s="8"/>
    </row>
    <row r="3551" spans="3:6" x14ac:dyDescent="0.25">
      <c r="C3551" s="6"/>
      <c r="D3551" s="7"/>
      <c r="E3551" s="6"/>
      <c r="F3551" s="8"/>
    </row>
    <row r="3552" spans="3:6" x14ac:dyDescent="0.25">
      <c r="C3552" s="6"/>
      <c r="D3552" s="7"/>
      <c r="E3552" s="6"/>
      <c r="F3552" s="8"/>
    </row>
    <row r="3553" spans="3:6" x14ac:dyDescent="0.25">
      <c r="C3553" s="6"/>
      <c r="D3553" s="7"/>
      <c r="E3553" s="6"/>
      <c r="F3553" s="8"/>
    </row>
    <row r="3554" spans="3:6" x14ac:dyDescent="0.25">
      <c r="C3554" s="6"/>
      <c r="D3554" s="7"/>
      <c r="E3554" s="6"/>
      <c r="F3554" s="8"/>
    </row>
    <row r="3555" spans="3:6" x14ac:dyDescent="0.25">
      <c r="C3555" s="6"/>
      <c r="D3555" s="7"/>
      <c r="E3555" s="6"/>
      <c r="F3555" s="8"/>
    </row>
    <row r="3556" spans="3:6" x14ac:dyDescent="0.25">
      <c r="C3556" s="6"/>
      <c r="D3556" s="7"/>
      <c r="E3556" s="6"/>
      <c r="F3556" s="8"/>
    </row>
    <row r="3557" spans="3:6" x14ac:dyDescent="0.25">
      <c r="C3557" s="6"/>
      <c r="D3557" s="7"/>
      <c r="E3557" s="6"/>
      <c r="F3557" s="8"/>
    </row>
    <row r="3558" spans="3:6" x14ac:dyDescent="0.25">
      <c r="C3558" s="6"/>
      <c r="D3558" s="7"/>
      <c r="E3558" s="6"/>
      <c r="F3558" s="8"/>
    </row>
    <row r="3559" spans="3:6" x14ac:dyDescent="0.25">
      <c r="C3559" s="6"/>
      <c r="D3559" s="7"/>
      <c r="E3559" s="6"/>
      <c r="F3559" s="8"/>
    </row>
    <row r="3560" spans="3:6" x14ac:dyDescent="0.25">
      <c r="C3560" s="6"/>
      <c r="D3560" s="7"/>
      <c r="E3560" s="6"/>
      <c r="F3560" s="8"/>
    </row>
    <row r="3561" spans="3:6" x14ac:dyDescent="0.25">
      <c r="C3561" s="6"/>
      <c r="D3561" s="7"/>
      <c r="E3561" s="6"/>
      <c r="F3561" s="8"/>
    </row>
    <row r="3562" spans="3:6" x14ac:dyDescent="0.25">
      <c r="C3562" s="6"/>
      <c r="D3562" s="7"/>
      <c r="E3562" s="6"/>
      <c r="F3562" s="8"/>
    </row>
    <row r="3563" spans="3:6" x14ac:dyDescent="0.25">
      <c r="C3563" s="6"/>
      <c r="D3563" s="7"/>
      <c r="E3563" s="6"/>
      <c r="F3563" s="8"/>
    </row>
    <row r="3564" spans="3:6" x14ac:dyDescent="0.25">
      <c r="C3564" s="6"/>
      <c r="D3564" s="7"/>
      <c r="E3564" s="6"/>
      <c r="F3564" s="8"/>
    </row>
    <row r="3565" spans="3:6" x14ac:dyDescent="0.25">
      <c r="C3565" s="6"/>
      <c r="D3565" s="7"/>
      <c r="E3565" s="6"/>
      <c r="F3565" s="8"/>
    </row>
    <row r="3566" spans="3:6" x14ac:dyDescent="0.25">
      <c r="C3566" s="6"/>
      <c r="D3566" s="7"/>
      <c r="E3566" s="6"/>
      <c r="F3566" s="8"/>
    </row>
    <row r="3567" spans="3:6" x14ac:dyDescent="0.25">
      <c r="C3567" s="6"/>
      <c r="D3567" s="7"/>
      <c r="E3567" s="6"/>
      <c r="F3567" s="8"/>
    </row>
    <row r="3568" spans="3:6" x14ac:dyDescent="0.25">
      <c r="C3568" s="6"/>
      <c r="D3568" s="7"/>
      <c r="E3568" s="6"/>
      <c r="F3568" s="8"/>
    </row>
    <row r="3569" spans="3:6" x14ac:dyDescent="0.25">
      <c r="C3569" s="6"/>
      <c r="D3569" s="7"/>
      <c r="E3569" s="6"/>
      <c r="F3569" s="8"/>
    </row>
    <row r="3570" spans="3:6" x14ac:dyDescent="0.25">
      <c r="C3570" s="6"/>
      <c r="D3570" s="7"/>
      <c r="E3570" s="6"/>
      <c r="F3570" s="8"/>
    </row>
    <row r="3571" spans="3:6" x14ac:dyDescent="0.25">
      <c r="C3571" s="6"/>
      <c r="D3571" s="7"/>
      <c r="E3571" s="6"/>
      <c r="F3571" s="8"/>
    </row>
    <row r="3572" spans="3:6" x14ac:dyDescent="0.25">
      <c r="C3572" s="6"/>
      <c r="D3572" s="7"/>
      <c r="E3572" s="6"/>
      <c r="F3572" s="8"/>
    </row>
    <row r="3573" spans="3:6" x14ac:dyDescent="0.25">
      <c r="C3573" s="6"/>
      <c r="D3573" s="7"/>
      <c r="E3573" s="6"/>
      <c r="F3573" s="8"/>
    </row>
    <row r="3574" spans="3:6" x14ac:dyDescent="0.25">
      <c r="C3574" s="6"/>
      <c r="D3574" s="7"/>
      <c r="E3574" s="6"/>
      <c r="F3574" s="8"/>
    </row>
    <row r="3575" spans="3:6" x14ac:dyDescent="0.25">
      <c r="C3575" s="6"/>
      <c r="D3575" s="7"/>
      <c r="E3575" s="6"/>
      <c r="F3575" s="8"/>
    </row>
    <row r="3576" spans="3:6" x14ac:dyDescent="0.25">
      <c r="C3576" s="6"/>
      <c r="D3576" s="7"/>
      <c r="E3576" s="6"/>
      <c r="F3576" s="8"/>
    </row>
    <row r="3577" spans="3:6" x14ac:dyDescent="0.25">
      <c r="C3577" s="6"/>
      <c r="D3577" s="7"/>
      <c r="E3577" s="6"/>
      <c r="F3577" s="8"/>
    </row>
    <row r="3578" spans="3:6" x14ac:dyDescent="0.25">
      <c r="C3578" s="6"/>
      <c r="D3578" s="7"/>
      <c r="E3578" s="6"/>
      <c r="F3578" s="8"/>
    </row>
    <row r="3579" spans="3:6" x14ac:dyDescent="0.25">
      <c r="C3579" s="6"/>
      <c r="D3579" s="7"/>
      <c r="E3579" s="6"/>
      <c r="F3579" s="8"/>
    </row>
    <row r="3580" spans="3:6" x14ac:dyDescent="0.25">
      <c r="C3580" s="6"/>
      <c r="D3580" s="7"/>
      <c r="E3580" s="6"/>
      <c r="F3580" s="8"/>
    </row>
    <row r="3581" spans="3:6" x14ac:dyDescent="0.25">
      <c r="C3581" s="6"/>
      <c r="D3581" s="7"/>
      <c r="E3581" s="6"/>
      <c r="F3581" s="8"/>
    </row>
    <row r="3582" spans="3:6" x14ac:dyDescent="0.25">
      <c r="C3582" s="6"/>
      <c r="D3582" s="7"/>
      <c r="E3582" s="6"/>
      <c r="F3582" s="8"/>
    </row>
    <row r="3583" spans="3:6" x14ac:dyDescent="0.25">
      <c r="C3583" s="6"/>
      <c r="D3583" s="7"/>
      <c r="E3583" s="6"/>
      <c r="F3583" s="8"/>
    </row>
    <row r="3584" spans="3:6" x14ac:dyDescent="0.25">
      <c r="C3584" s="6"/>
      <c r="D3584" s="7"/>
      <c r="E3584" s="6"/>
      <c r="F3584" s="8"/>
    </row>
    <row r="3585" spans="3:6" x14ac:dyDescent="0.25">
      <c r="C3585" s="6"/>
      <c r="D3585" s="7"/>
      <c r="E3585" s="6"/>
      <c r="F3585" s="8"/>
    </row>
    <row r="3586" spans="3:6" x14ac:dyDescent="0.25">
      <c r="C3586" s="6"/>
      <c r="D3586" s="7"/>
      <c r="E3586" s="6"/>
      <c r="F3586" s="8"/>
    </row>
    <row r="3587" spans="3:6" x14ac:dyDescent="0.25">
      <c r="C3587" s="6"/>
      <c r="D3587" s="7"/>
      <c r="E3587" s="6"/>
      <c r="F3587" s="8"/>
    </row>
    <row r="3588" spans="3:6" x14ac:dyDescent="0.25">
      <c r="C3588" s="6"/>
      <c r="D3588" s="7"/>
      <c r="E3588" s="6"/>
      <c r="F3588" s="8"/>
    </row>
    <row r="3589" spans="3:6" x14ac:dyDescent="0.25">
      <c r="C3589" s="6"/>
      <c r="D3589" s="7"/>
      <c r="E3589" s="6"/>
      <c r="F3589" s="8"/>
    </row>
    <row r="3590" spans="3:6" x14ac:dyDescent="0.25">
      <c r="C3590" s="6"/>
      <c r="D3590" s="7"/>
      <c r="E3590" s="6"/>
      <c r="F3590" s="8"/>
    </row>
    <row r="3591" spans="3:6" x14ac:dyDescent="0.25">
      <c r="C3591" s="6"/>
      <c r="D3591" s="7"/>
      <c r="E3591" s="6"/>
      <c r="F3591" s="8"/>
    </row>
    <row r="3592" spans="3:6" x14ac:dyDescent="0.25">
      <c r="C3592" s="6"/>
      <c r="D3592" s="7"/>
      <c r="E3592" s="6"/>
      <c r="F3592" s="8"/>
    </row>
    <row r="3593" spans="3:6" x14ac:dyDescent="0.25">
      <c r="C3593" s="6"/>
      <c r="D3593" s="7"/>
      <c r="E3593" s="6"/>
      <c r="F3593" s="8"/>
    </row>
    <row r="3594" spans="3:6" x14ac:dyDescent="0.25">
      <c r="C3594" s="6"/>
      <c r="D3594" s="7"/>
      <c r="E3594" s="6"/>
      <c r="F3594" s="8"/>
    </row>
    <row r="3595" spans="3:6" x14ac:dyDescent="0.25">
      <c r="C3595" s="6"/>
      <c r="D3595" s="7"/>
      <c r="E3595" s="6"/>
      <c r="F3595" s="8"/>
    </row>
    <row r="3596" spans="3:6" x14ac:dyDescent="0.25">
      <c r="C3596" s="6"/>
      <c r="D3596" s="7"/>
      <c r="E3596" s="6"/>
      <c r="F3596" s="8"/>
    </row>
    <row r="3597" spans="3:6" x14ac:dyDescent="0.25">
      <c r="C3597" s="6"/>
      <c r="D3597" s="7"/>
      <c r="E3597" s="6"/>
      <c r="F3597" s="8"/>
    </row>
    <row r="3598" spans="3:6" x14ac:dyDescent="0.25">
      <c r="C3598" s="6"/>
      <c r="D3598" s="7"/>
      <c r="E3598" s="6"/>
      <c r="F3598" s="8"/>
    </row>
    <row r="3599" spans="3:6" x14ac:dyDescent="0.25">
      <c r="C3599" s="6"/>
      <c r="D3599" s="7"/>
      <c r="E3599" s="6"/>
      <c r="F3599" s="8"/>
    </row>
    <row r="3600" spans="3:6" x14ac:dyDescent="0.25">
      <c r="C3600" s="6"/>
      <c r="D3600" s="7"/>
      <c r="E3600" s="6"/>
      <c r="F3600" s="8"/>
    </row>
    <row r="3601" spans="3:6" x14ac:dyDescent="0.25">
      <c r="C3601" s="6"/>
      <c r="D3601" s="7"/>
      <c r="E3601" s="6"/>
      <c r="F3601" s="8"/>
    </row>
    <row r="3602" spans="3:6" x14ac:dyDescent="0.25">
      <c r="C3602" s="6"/>
      <c r="D3602" s="7"/>
      <c r="E3602" s="6"/>
      <c r="F3602" s="8"/>
    </row>
    <row r="3603" spans="3:6" x14ac:dyDescent="0.25">
      <c r="C3603" s="6"/>
      <c r="D3603" s="7"/>
      <c r="E3603" s="6"/>
      <c r="F3603" s="8"/>
    </row>
    <row r="3604" spans="3:6" x14ac:dyDescent="0.25">
      <c r="C3604" s="6"/>
      <c r="D3604" s="7"/>
      <c r="E3604" s="6"/>
      <c r="F3604" s="8"/>
    </row>
    <row r="3605" spans="3:6" x14ac:dyDescent="0.25">
      <c r="C3605" s="6"/>
      <c r="D3605" s="7"/>
      <c r="E3605" s="6"/>
      <c r="F3605" s="8"/>
    </row>
    <row r="3606" spans="3:6" x14ac:dyDescent="0.25">
      <c r="C3606" s="6"/>
      <c r="D3606" s="7"/>
      <c r="E3606" s="6"/>
      <c r="F3606" s="8"/>
    </row>
    <row r="3607" spans="3:6" x14ac:dyDescent="0.25">
      <c r="C3607" s="6"/>
      <c r="D3607" s="7"/>
      <c r="E3607" s="6"/>
      <c r="F3607" s="8"/>
    </row>
    <row r="3608" spans="3:6" x14ac:dyDescent="0.25">
      <c r="C3608" s="6"/>
      <c r="D3608" s="7"/>
      <c r="E3608" s="6"/>
      <c r="F3608" s="8"/>
    </row>
    <row r="3609" spans="3:6" x14ac:dyDescent="0.25">
      <c r="C3609" s="6"/>
      <c r="D3609" s="7"/>
      <c r="E3609" s="6"/>
      <c r="F3609" s="8"/>
    </row>
    <row r="3610" spans="3:6" x14ac:dyDescent="0.25">
      <c r="C3610" s="6"/>
      <c r="D3610" s="7"/>
      <c r="E3610" s="6"/>
      <c r="F3610" s="8"/>
    </row>
    <row r="3611" spans="3:6" x14ac:dyDescent="0.25">
      <c r="C3611" s="6"/>
      <c r="D3611" s="7"/>
      <c r="E3611" s="6"/>
      <c r="F3611" s="8"/>
    </row>
    <row r="3612" spans="3:6" x14ac:dyDescent="0.25">
      <c r="C3612" s="6"/>
      <c r="D3612" s="7"/>
      <c r="E3612" s="6"/>
      <c r="F3612" s="8"/>
    </row>
    <row r="3613" spans="3:6" x14ac:dyDescent="0.25">
      <c r="C3613" s="6"/>
      <c r="D3613" s="7"/>
      <c r="E3613" s="6"/>
      <c r="F3613" s="8"/>
    </row>
    <row r="3614" spans="3:6" x14ac:dyDescent="0.25">
      <c r="C3614" s="6"/>
      <c r="D3614" s="7"/>
      <c r="E3614" s="6"/>
      <c r="F3614" s="8"/>
    </row>
    <row r="3615" spans="3:6" x14ac:dyDescent="0.25">
      <c r="C3615" s="6"/>
      <c r="D3615" s="7"/>
      <c r="E3615" s="6"/>
      <c r="F3615" s="8"/>
    </row>
    <row r="3616" spans="3:6" x14ac:dyDescent="0.25">
      <c r="C3616" s="6"/>
      <c r="D3616" s="7"/>
      <c r="E3616" s="6"/>
      <c r="F3616" s="8"/>
    </row>
    <row r="3617" spans="3:6" x14ac:dyDescent="0.25">
      <c r="C3617" s="6"/>
      <c r="D3617" s="7"/>
      <c r="E3617" s="6"/>
      <c r="F3617" s="8"/>
    </row>
    <row r="3618" spans="3:6" x14ac:dyDescent="0.25">
      <c r="C3618" s="6"/>
      <c r="D3618" s="7"/>
      <c r="E3618" s="6"/>
      <c r="F3618" s="8"/>
    </row>
    <row r="3619" spans="3:6" x14ac:dyDescent="0.25">
      <c r="C3619" s="6"/>
      <c r="D3619" s="7"/>
      <c r="E3619" s="6"/>
      <c r="F3619" s="8"/>
    </row>
    <row r="3620" spans="3:6" x14ac:dyDescent="0.25">
      <c r="C3620" s="6"/>
      <c r="D3620" s="7"/>
      <c r="E3620" s="6"/>
      <c r="F3620" s="8"/>
    </row>
    <row r="3621" spans="3:6" x14ac:dyDescent="0.25">
      <c r="C3621" s="6"/>
      <c r="D3621" s="7"/>
      <c r="E3621" s="6"/>
      <c r="F3621" s="8"/>
    </row>
    <row r="3622" spans="3:6" x14ac:dyDescent="0.25">
      <c r="C3622" s="6"/>
      <c r="D3622" s="7"/>
      <c r="E3622" s="6"/>
      <c r="F3622" s="8"/>
    </row>
    <row r="3623" spans="3:6" x14ac:dyDescent="0.25">
      <c r="C3623" s="6"/>
      <c r="D3623" s="7"/>
      <c r="E3623" s="6"/>
      <c r="F3623" s="8"/>
    </row>
    <row r="3624" spans="3:6" x14ac:dyDescent="0.25">
      <c r="C3624" s="6"/>
      <c r="D3624" s="7"/>
      <c r="E3624" s="6"/>
      <c r="F3624" s="8"/>
    </row>
    <row r="3625" spans="3:6" x14ac:dyDescent="0.25">
      <c r="C3625" s="6"/>
      <c r="D3625" s="7"/>
      <c r="E3625" s="6"/>
      <c r="F3625" s="8"/>
    </row>
    <row r="3626" spans="3:6" x14ac:dyDescent="0.25">
      <c r="C3626" s="6"/>
      <c r="D3626" s="7"/>
      <c r="E3626" s="6"/>
      <c r="F3626" s="8"/>
    </row>
    <row r="3627" spans="3:6" x14ac:dyDescent="0.25">
      <c r="C3627" s="6"/>
      <c r="D3627" s="7"/>
      <c r="E3627" s="6"/>
      <c r="F3627" s="8"/>
    </row>
    <row r="3628" spans="3:6" x14ac:dyDescent="0.25">
      <c r="C3628" s="6"/>
      <c r="D3628" s="7"/>
      <c r="E3628" s="6"/>
      <c r="F3628" s="8"/>
    </row>
    <row r="3629" spans="3:6" x14ac:dyDescent="0.25">
      <c r="C3629" s="6"/>
      <c r="D3629" s="7"/>
      <c r="E3629" s="6"/>
      <c r="F3629" s="8"/>
    </row>
    <row r="3630" spans="3:6" x14ac:dyDescent="0.25">
      <c r="C3630" s="6"/>
      <c r="D3630" s="7"/>
      <c r="E3630" s="6"/>
      <c r="F3630" s="8"/>
    </row>
    <row r="3631" spans="3:6" x14ac:dyDescent="0.25">
      <c r="C3631" s="6"/>
      <c r="D3631" s="7"/>
      <c r="E3631" s="6"/>
      <c r="F3631" s="8"/>
    </row>
    <row r="3632" spans="3:6" x14ac:dyDescent="0.25">
      <c r="C3632" s="6"/>
      <c r="D3632" s="7"/>
      <c r="E3632" s="6"/>
      <c r="F3632" s="8"/>
    </row>
    <row r="3633" spans="3:6" x14ac:dyDescent="0.25">
      <c r="C3633" s="6"/>
      <c r="D3633" s="7"/>
      <c r="E3633" s="6"/>
      <c r="F3633" s="8"/>
    </row>
    <row r="3634" spans="3:6" x14ac:dyDescent="0.25">
      <c r="C3634" s="6"/>
      <c r="D3634" s="7"/>
      <c r="E3634" s="6"/>
      <c r="F3634" s="8"/>
    </row>
    <row r="3635" spans="3:6" x14ac:dyDescent="0.25">
      <c r="C3635" s="6"/>
      <c r="D3635" s="7"/>
      <c r="E3635" s="6"/>
      <c r="F3635" s="8"/>
    </row>
    <row r="3636" spans="3:6" x14ac:dyDescent="0.25">
      <c r="C3636" s="6"/>
      <c r="D3636" s="7"/>
      <c r="E3636" s="6"/>
      <c r="F3636" s="8"/>
    </row>
    <row r="3637" spans="3:6" x14ac:dyDescent="0.25">
      <c r="C3637" s="6"/>
      <c r="D3637" s="7"/>
      <c r="E3637" s="6"/>
      <c r="F3637" s="8"/>
    </row>
    <row r="3638" spans="3:6" x14ac:dyDescent="0.25">
      <c r="C3638" s="6"/>
      <c r="D3638" s="7"/>
      <c r="E3638" s="6"/>
      <c r="F3638" s="8"/>
    </row>
    <row r="3639" spans="3:6" x14ac:dyDescent="0.25">
      <c r="C3639" s="6"/>
      <c r="D3639" s="7"/>
      <c r="E3639" s="6"/>
      <c r="F3639" s="8"/>
    </row>
    <row r="3640" spans="3:6" x14ac:dyDescent="0.25">
      <c r="C3640" s="6"/>
      <c r="D3640" s="7"/>
      <c r="E3640" s="6"/>
      <c r="F3640" s="8"/>
    </row>
    <row r="3641" spans="3:6" x14ac:dyDescent="0.25">
      <c r="C3641" s="6"/>
      <c r="D3641" s="7"/>
      <c r="E3641" s="6"/>
      <c r="F3641" s="8"/>
    </row>
    <row r="3642" spans="3:6" x14ac:dyDescent="0.25">
      <c r="C3642" s="6"/>
      <c r="D3642" s="7"/>
      <c r="E3642" s="6"/>
      <c r="F3642" s="8"/>
    </row>
    <row r="3643" spans="3:6" x14ac:dyDescent="0.25">
      <c r="C3643" s="6"/>
      <c r="D3643" s="7"/>
      <c r="E3643" s="6"/>
      <c r="F3643" s="8"/>
    </row>
    <row r="3644" spans="3:6" x14ac:dyDescent="0.25">
      <c r="C3644" s="6"/>
      <c r="D3644" s="7"/>
      <c r="E3644" s="6"/>
      <c r="F3644" s="8"/>
    </row>
    <row r="3645" spans="3:6" x14ac:dyDescent="0.25">
      <c r="C3645" s="6"/>
      <c r="D3645" s="7"/>
      <c r="E3645" s="6"/>
      <c r="F3645" s="8"/>
    </row>
    <row r="3646" spans="3:6" x14ac:dyDescent="0.25">
      <c r="C3646" s="6"/>
      <c r="D3646" s="7"/>
      <c r="E3646" s="6"/>
      <c r="F3646" s="8"/>
    </row>
    <row r="3647" spans="3:6" x14ac:dyDescent="0.25">
      <c r="C3647" s="6"/>
      <c r="D3647" s="7"/>
      <c r="E3647" s="6"/>
      <c r="F3647" s="8"/>
    </row>
    <row r="3648" spans="3:6" x14ac:dyDescent="0.25">
      <c r="C3648" s="6"/>
      <c r="D3648" s="7"/>
      <c r="E3648" s="6"/>
      <c r="F3648" s="8"/>
    </row>
    <row r="3649" spans="3:6" x14ac:dyDescent="0.25">
      <c r="C3649" s="6"/>
      <c r="D3649" s="7"/>
      <c r="E3649" s="6"/>
      <c r="F3649" s="8"/>
    </row>
    <row r="3650" spans="3:6" x14ac:dyDescent="0.25">
      <c r="C3650" s="6"/>
      <c r="D3650" s="7"/>
      <c r="E3650" s="6"/>
      <c r="F3650" s="8"/>
    </row>
    <row r="3651" spans="3:6" x14ac:dyDescent="0.25">
      <c r="C3651" s="6"/>
      <c r="D3651" s="7"/>
      <c r="E3651" s="6"/>
      <c r="F3651" s="8"/>
    </row>
    <row r="3652" spans="3:6" x14ac:dyDescent="0.25">
      <c r="C3652" s="6"/>
      <c r="D3652" s="7"/>
      <c r="E3652" s="6"/>
      <c r="F3652" s="8"/>
    </row>
    <row r="3653" spans="3:6" x14ac:dyDescent="0.25">
      <c r="C3653" s="6"/>
      <c r="D3653" s="7"/>
      <c r="E3653" s="6"/>
      <c r="F3653" s="8"/>
    </row>
    <row r="3654" spans="3:6" x14ac:dyDescent="0.25">
      <c r="C3654" s="6"/>
      <c r="D3654" s="7"/>
      <c r="E3654" s="6"/>
      <c r="F3654" s="8"/>
    </row>
    <row r="3655" spans="3:6" x14ac:dyDescent="0.25">
      <c r="C3655" s="6"/>
      <c r="D3655" s="7"/>
      <c r="E3655" s="6"/>
      <c r="F3655" s="8"/>
    </row>
    <row r="3656" spans="3:6" x14ac:dyDescent="0.25">
      <c r="C3656" s="6"/>
      <c r="D3656" s="7"/>
      <c r="E3656" s="6"/>
      <c r="F3656" s="8"/>
    </row>
    <row r="3657" spans="3:6" x14ac:dyDescent="0.25">
      <c r="C3657" s="6"/>
      <c r="D3657" s="7"/>
      <c r="E3657" s="6"/>
      <c r="F3657" s="8"/>
    </row>
    <row r="3658" spans="3:6" x14ac:dyDescent="0.25">
      <c r="C3658" s="6"/>
      <c r="D3658" s="7"/>
      <c r="E3658" s="6"/>
      <c r="F3658" s="8"/>
    </row>
    <row r="3659" spans="3:6" x14ac:dyDescent="0.25">
      <c r="C3659" s="6"/>
      <c r="D3659" s="7"/>
      <c r="E3659" s="6"/>
      <c r="F3659" s="8"/>
    </row>
    <row r="3660" spans="3:6" x14ac:dyDescent="0.25">
      <c r="C3660" s="6"/>
      <c r="D3660" s="7"/>
      <c r="E3660" s="6"/>
      <c r="F3660" s="8"/>
    </row>
    <row r="3661" spans="3:6" x14ac:dyDescent="0.25">
      <c r="C3661" s="6"/>
      <c r="D3661" s="7"/>
      <c r="E3661" s="6"/>
      <c r="F3661" s="8"/>
    </row>
    <row r="3662" spans="3:6" x14ac:dyDescent="0.25">
      <c r="C3662" s="6"/>
      <c r="D3662" s="7"/>
      <c r="E3662" s="6"/>
      <c r="F3662" s="8"/>
    </row>
    <row r="3663" spans="3:6" x14ac:dyDescent="0.25">
      <c r="C3663" s="6"/>
      <c r="D3663" s="7"/>
      <c r="E3663" s="6"/>
      <c r="F3663" s="8"/>
    </row>
    <row r="3664" spans="3:6" x14ac:dyDescent="0.25">
      <c r="C3664" s="6"/>
      <c r="D3664" s="7"/>
      <c r="E3664" s="6"/>
      <c r="F3664" s="8"/>
    </row>
    <row r="3665" spans="3:6" x14ac:dyDescent="0.25">
      <c r="C3665" s="6"/>
      <c r="D3665" s="7"/>
      <c r="E3665" s="6"/>
      <c r="F3665" s="8"/>
    </row>
    <row r="3666" spans="3:6" x14ac:dyDescent="0.25">
      <c r="C3666" s="6"/>
      <c r="D3666" s="7"/>
      <c r="E3666" s="6"/>
      <c r="F3666" s="8"/>
    </row>
    <row r="3667" spans="3:6" x14ac:dyDescent="0.25">
      <c r="C3667" s="6"/>
      <c r="D3667" s="7"/>
      <c r="E3667" s="6"/>
      <c r="F3667" s="8"/>
    </row>
    <row r="3668" spans="3:6" x14ac:dyDescent="0.25">
      <c r="C3668" s="6"/>
      <c r="D3668" s="7"/>
      <c r="E3668" s="6"/>
      <c r="F3668" s="8"/>
    </row>
    <row r="3669" spans="3:6" x14ac:dyDescent="0.25">
      <c r="C3669" s="6"/>
      <c r="D3669" s="7"/>
      <c r="E3669" s="6"/>
      <c r="F3669" s="8"/>
    </row>
    <row r="3670" spans="3:6" x14ac:dyDescent="0.25">
      <c r="C3670" s="6"/>
      <c r="D3670" s="7"/>
      <c r="E3670" s="6"/>
      <c r="F3670" s="8"/>
    </row>
    <row r="3671" spans="3:6" x14ac:dyDescent="0.25">
      <c r="C3671" s="6"/>
      <c r="D3671" s="7"/>
      <c r="E3671" s="6"/>
      <c r="F3671" s="8"/>
    </row>
    <row r="3672" spans="3:6" x14ac:dyDescent="0.25">
      <c r="C3672" s="6"/>
      <c r="D3672" s="7"/>
      <c r="E3672" s="6"/>
      <c r="F3672" s="8"/>
    </row>
    <row r="3673" spans="3:6" x14ac:dyDescent="0.25">
      <c r="C3673" s="6"/>
      <c r="D3673" s="7"/>
      <c r="E3673" s="6"/>
      <c r="F3673" s="8"/>
    </row>
    <row r="3674" spans="3:6" x14ac:dyDescent="0.25">
      <c r="C3674" s="6"/>
      <c r="D3674" s="7"/>
      <c r="E3674" s="6"/>
      <c r="F3674" s="8"/>
    </row>
    <row r="3675" spans="3:6" x14ac:dyDescent="0.25">
      <c r="C3675" s="6"/>
      <c r="D3675" s="7"/>
      <c r="E3675" s="6"/>
      <c r="F3675" s="8"/>
    </row>
    <row r="3676" spans="3:6" x14ac:dyDescent="0.25">
      <c r="C3676" s="6"/>
      <c r="D3676" s="7"/>
      <c r="E3676" s="6"/>
      <c r="F3676" s="8"/>
    </row>
    <row r="3677" spans="3:6" x14ac:dyDescent="0.25">
      <c r="C3677" s="6"/>
      <c r="D3677" s="7"/>
      <c r="E3677" s="6"/>
      <c r="F3677" s="8"/>
    </row>
    <row r="3678" spans="3:6" x14ac:dyDescent="0.25">
      <c r="C3678" s="6"/>
      <c r="D3678" s="7"/>
      <c r="E3678" s="6"/>
      <c r="F3678" s="8"/>
    </row>
    <row r="3679" spans="3:6" x14ac:dyDescent="0.25">
      <c r="C3679" s="6"/>
      <c r="D3679" s="7"/>
      <c r="E3679" s="6"/>
      <c r="F3679" s="8"/>
    </row>
    <row r="3680" spans="3:6" x14ac:dyDescent="0.25">
      <c r="C3680" s="6"/>
      <c r="D3680" s="7"/>
      <c r="E3680" s="6"/>
      <c r="F3680" s="8"/>
    </row>
    <row r="3681" spans="3:6" x14ac:dyDescent="0.25">
      <c r="C3681" s="6"/>
      <c r="D3681" s="7"/>
      <c r="E3681" s="6"/>
      <c r="F3681" s="8"/>
    </row>
    <row r="3682" spans="3:6" x14ac:dyDescent="0.25">
      <c r="C3682" s="6"/>
      <c r="D3682" s="7"/>
      <c r="E3682" s="6"/>
      <c r="F3682" s="8"/>
    </row>
    <row r="3683" spans="3:6" x14ac:dyDescent="0.25">
      <c r="C3683" s="6"/>
      <c r="D3683" s="7"/>
      <c r="E3683" s="6"/>
      <c r="F3683" s="8"/>
    </row>
    <row r="3684" spans="3:6" x14ac:dyDescent="0.25">
      <c r="C3684" s="6"/>
      <c r="D3684" s="7"/>
      <c r="E3684" s="6"/>
      <c r="F3684" s="8"/>
    </row>
    <row r="3685" spans="3:6" x14ac:dyDescent="0.25">
      <c r="C3685" s="6"/>
      <c r="D3685" s="7"/>
      <c r="E3685" s="6"/>
      <c r="F3685" s="8"/>
    </row>
    <row r="3686" spans="3:6" x14ac:dyDescent="0.25">
      <c r="C3686" s="6"/>
      <c r="D3686" s="7"/>
      <c r="E3686" s="6"/>
      <c r="F3686" s="8"/>
    </row>
    <row r="3687" spans="3:6" x14ac:dyDescent="0.25">
      <c r="C3687" s="6"/>
      <c r="D3687" s="7"/>
      <c r="E3687" s="6"/>
      <c r="F3687" s="8"/>
    </row>
    <row r="3688" spans="3:6" x14ac:dyDescent="0.25">
      <c r="C3688" s="6"/>
      <c r="D3688" s="7"/>
      <c r="E3688" s="6"/>
      <c r="F3688" s="8"/>
    </row>
    <row r="3689" spans="3:6" x14ac:dyDescent="0.25">
      <c r="C3689" s="6"/>
      <c r="D3689" s="7"/>
      <c r="E3689" s="6"/>
      <c r="F3689" s="8"/>
    </row>
    <row r="3690" spans="3:6" x14ac:dyDescent="0.25">
      <c r="C3690" s="6"/>
      <c r="D3690" s="7"/>
      <c r="E3690" s="6"/>
      <c r="F3690" s="8"/>
    </row>
    <row r="3691" spans="3:6" x14ac:dyDescent="0.25">
      <c r="C3691" s="6"/>
      <c r="D3691" s="7"/>
      <c r="E3691" s="6"/>
      <c r="F3691" s="8"/>
    </row>
    <row r="3692" spans="3:6" x14ac:dyDescent="0.25">
      <c r="C3692" s="6"/>
      <c r="D3692" s="7"/>
      <c r="E3692" s="6"/>
      <c r="F3692" s="8"/>
    </row>
    <row r="3693" spans="3:6" x14ac:dyDescent="0.25">
      <c r="C3693" s="6"/>
      <c r="D3693" s="7"/>
      <c r="E3693" s="6"/>
      <c r="F3693" s="8"/>
    </row>
    <row r="3694" spans="3:6" x14ac:dyDescent="0.25">
      <c r="C3694" s="6"/>
      <c r="D3694" s="7"/>
      <c r="E3694" s="6"/>
      <c r="F3694" s="8"/>
    </row>
    <row r="3695" spans="3:6" x14ac:dyDescent="0.25">
      <c r="C3695" s="6"/>
      <c r="D3695" s="7"/>
      <c r="E3695" s="6"/>
      <c r="F3695" s="8"/>
    </row>
    <row r="3696" spans="3:6" x14ac:dyDescent="0.25">
      <c r="C3696" s="6"/>
      <c r="D3696" s="7"/>
      <c r="E3696" s="6"/>
      <c r="F3696" s="8"/>
    </row>
    <row r="3697" spans="3:6" x14ac:dyDescent="0.25">
      <c r="C3697" s="6"/>
      <c r="D3697" s="7"/>
      <c r="E3697" s="6"/>
      <c r="F3697" s="8"/>
    </row>
    <row r="3698" spans="3:6" x14ac:dyDescent="0.25">
      <c r="C3698" s="6"/>
      <c r="D3698" s="7"/>
      <c r="E3698" s="6"/>
      <c r="F3698" s="8"/>
    </row>
    <row r="3699" spans="3:6" x14ac:dyDescent="0.25">
      <c r="C3699" s="6"/>
      <c r="D3699" s="7"/>
      <c r="E3699" s="6"/>
      <c r="F3699" s="8"/>
    </row>
    <row r="3700" spans="3:6" x14ac:dyDescent="0.25">
      <c r="C3700" s="6"/>
      <c r="D3700" s="7"/>
      <c r="E3700" s="6"/>
      <c r="F3700" s="8"/>
    </row>
    <row r="3701" spans="3:6" x14ac:dyDescent="0.25">
      <c r="C3701" s="6"/>
      <c r="D3701" s="7"/>
      <c r="E3701" s="6"/>
      <c r="F3701" s="8"/>
    </row>
    <row r="3702" spans="3:6" x14ac:dyDescent="0.25">
      <c r="C3702" s="6"/>
      <c r="D3702" s="7"/>
      <c r="E3702" s="6"/>
      <c r="F3702" s="8"/>
    </row>
    <row r="3703" spans="3:6" x14ac:dyDescent="0.25">
      <c r="C3703" s="6"/>
      <c r="D3703" s="7"/>
      <c r="E3703" s="6"/>
      <c r="F3703" s="8"/>
    </row>
    <row r="3704" spans="3:6" x14ac:dyDescent="0.25">
      <c r="C3704" s="6"/>
      <c r="D3704" s="7"/>
      <c r="E3704" s="6"/>
      <c r="F3704" s="8"/>
    </row>
    <row r="3705" spans="3:6" x14ac:dyDescent="0.25">
      <c r="C3705" s="6"/>
      <c r="D3705" s="7"/>
      <c r="E3705" s="6"/>
      <c r="F3705" s="8"/>
    </row>
    <row r="3706" spans="3:6" x14ac:dyDescent="0.25">
      <c r="C3706" s="6"/>
      <c r="D3706" s="7"/>
      <c r="E3706" s="6"/>
      <c r="F3706" s="8"/>
    </row>
    <row r="3707" spans="3:6" x14ac:dyDescent="0.25">
      <c r="C3707" s="6"/>
      <c r="D3707" s="7"/>
      <c r="E3707" s="6"/>
      <c r="F3707" s="8"/>
    </row>
    <row r="3708" spans="3:6" x14ac:dyDescent="0.25">
      <c r="C3708" s="6"/>
      <c r="D3708" s="7"/>
      <c r="E3708" s="6"/>
      <c r="F3708" s="8"/>
    </row>
    <row r="3709" spans="3:6" x14ac:dyDescent="0.25">
      <c r="C3709" s="6"/>
      <c r="D3709" s="7"/>
      <c r="E3709" s="6"/>
      <c r="F3709" s="8"/>
    </row>
    <row r="3710" spans="3:6" x14ac:dyDescent="0.25">
      <c r="C3710" s="6"/>
      <c r="D3710" s="7"/>
      <c r="E3710" s="6"/>
      <c r="F3710" s="8"/>
    </row>
    <row r="3711" spans="3:6" x14ac:dyDescent="0.25">
      <c r="C3711" s="6"/>
      <c r="D3711" s="7"/>
      <c r="E3711" s="6"/>
      <c r="F3711" s="8"/>
    </row>
    <row r="3712" spans="3:6" x14ac:dyDescent="0.25">
      <c r="C3712" s="6"/>
      <c r="D3712" s="7"/>
      <c r="E3712" s="6"/>
      <c r="F3712" s="8"/>
    </row>
    <row r="3713" spans="3:6" x14ac:dyDescent="0.25">
      <c r="C3713" s="6"/>
      <c r="D3713" s="7"/>
      <c r="E3713" s="6"/>
      <c r="F3713" s="8"/>
    </row>
    <row r="3714" spans="3:6" x14ac:dyDescent="0.25">
      <c r="C3714" s="6"/>
      <c r="D3714" s="7"/>
      <c r="E3714" s="6"/>
      <c r="F3714" s="8"/>
    </row>
    <row r="3715" spans="3:6" x14ac:dyDescent="0.25">
      <c r="C3715" s="6"/>
      <c r="D3715" s="7"/>
      <c r="E3715" s="6"/>
      <c r="F3715" s="8"/>
    </row>
    <row r="3716" spans="3:6" x14ac:dyDescent="0.25">
      <c r="C3716" s="6"/>
      <c r="D3716" s="7"/>
      <c r="E3716" s="6"/>
      <c r="F3716" s="8"/>
    </row>
    <row r="3717" spans="3:6" x14ac:dyDescent="0.25">
      <c r="C3717" s="6"/>
      <c r="D3717" s="7"/>
      <c r="E3717" s="6"/>
      <c r="F3717" s="8"/>
    </row>
    <row r="3718" spans="3:6" x14ac:dyDescent="0.25">
      <c r="C3718" s="6"/>
      <c r="D3718" s="7"/>
      <c r="E3718" s="6"/>
      <c r="F3718" s="8"/>
    </row>
    <row r="3719" spans="3:6" x14ac:dyDescent="0.25">
      <c r="C3719" s="6"/>
      <c r="D3719" s="7"/>
      <c r="E3719" s="6"/>
      <c r="F3719" s="8"/>
    </row>
    <row r="3720" spans="3:6" x14ac:dyDescent="0.25">
      <c r="C3720" s="6"/>
      <c r="D3720" s="7"/>
      <c r="E3720" s="6"/>
      <c r="F3720" s="8"/>
    </row>
    <row r="3721" spans="3:6" x14ac:dyDescent="0.25">
      <c r="C3721" s="6"/>
      <c r="D3721" s="7"/>
      <c r="E3721" s="6"/>
      <c r="F3721" s="8"/>
    </row>
    <row r="3722" spans="3:6" x14ac:dyDescent="0.25">
      <c r="C3722" s="6"/>
      <c r="D3722" s="7"/>
      <c r="E3722" s="6"/>
      <c r="F3722" s="8"/>
    </row>
    <row r="3723" spans="3:6" x14ac:dyDescent="0.25">
      <c r="C3723" s="6"/>
      <c r="D3723" s="7"/>
      <c r="E3723" s="6"/>
      <c r="F3723" s="8"/>
    </row>
    <row r="3724" spans="3:6" x14ac:dyDescent="0.25">
      <c r="C3724" s="6"/>
      <c r="D3724" s="7"/>
      <c r="E3724" s="6"/>
      <c r="F3724" s="8"/>
    </row>
    <row r="3725" spans="3:6" x14ac:dyDescent="0.25">
      <c r="C3725" s="6"/>
      <c r="D3725" s="7"/>
      <c r="E3725" s="6"/>
      <c r="F3725" s="8"/>
    </row>
    <row r="3726" spans="3:6" x14ac:dyDescent="0.25">
      <c r="C3726" s="6"/>
      <c r="D3726" s="7"/>
      <c r="E3726" s="6"/>
      <c r="F3726" s="8"/>
    </row>
    <row r="3727" spans="3:6" x14ac:dyDescent="0.25">
      <c r="C3727" s="6"/>
      <c r="D3727" s="7"/>
      <c r="E3727" s="6"/>
      <c r="F3727" s="8"/>
    </row>
    <row r="3728" spans="3:6" x14ac:dyDescent="0.25">
      <c r="C3728" s="6"/>
      <c r="D3728" s="7"/>
      <c r="E3728" s="6"/>
      <c r="F3728" s="8"/>
    </row>
    <row r="3729" spans="3:6" x14ac:dyDescent="0.25">
      <c r="C3729" s="6"/>
      <c r="D3729" s="7"/>
      <c r="E3729" s="6"/>
      <c r="F3729" s="8"/>
    </row>
    <row r="3730" spans="3:6" x14ac:dyDescent="0.25">
      <c r="C3730" s="6"/>
      <c r="D3730" s="7"/>
      <c r="E3730" s="6"/>
      <c r="F3730" s="8"/>
    </row>
    <row r="3731" spans="3:6" x14ac:dyDescent="0.25">
      <c r="C3731" s="6"/>
      <c r="D3731" s="7"/>
      <c r="E3731" s="6"/>
      <c r="F3731" s="8"/>
    </row>
    <row r="3732" spans="3:6" x14ac:dyDescent="0.25">
      <c r="C3732" s="6"/>
      <c r="D3732" s="7"/>
      <c r="E3732" s="6"/>
      <c r="F3732" s="8"/>
    </row>
    <row r="3733" spans="3:6" x14ac:dyDescent="0.25">
      <c r="C3733" s="6"/>
      <c r="D3733" s="7"/>
      <c r="E3733" s="6"/>
      <c r="F3733" s="8"/>
    </row>
    <row r="3734" spans="3:6" x14ac:dyDescent="0.25">
      <c r="C3734" s="6"/>
      <c r="D3734" s="7"/>
      <c r="E3734" s="6"/>
      <c r="F3734" s="8"/>
    </row>
    <row r="3735" spans="3:6" x14ac:dyDescent="0.25">
      <c r="C3735" s="6"/>
      <c r="D3735" s="7"/>
      <c r="E3735" s="6"/>
      <c r="F3735" s="8"/>
    </row>
    <row r="3736" spans="3:6" x14ac:dyDescent="0.25">
      <c r="C3736" s="6"/>
      <c r="D3736" s="7"/>
      <c r="E3736" s="6"/>
      <c r="F3736" s="8"/>
    </row>
    <row r="3737" spans="3:6" x14ac:dyDescent="0.25">
      <c r="C3737" s="6"/>
      <c r="D3737" s="7"/>
      <c r="E3737" s="6"/>
      <c r="F3737" s="8"/>
    </row>
    <row r="3738" spans="3:6" x14ac:dyDescent="0.25">
      <c r="C3738" s="6"/>
      <c r="D3738" s="7"/>
      <c r="E3738" s="6"/>
      <c r="F3738" s="8"/>
    </row>
    <row r="3739" spans="3:6" x14ac:dyDescent="0.25">
      <c r="C3739" s="6"/>
      <c r="D3739" s="7"/>
      <c r="E3739" s="6"/>
      <c r="F3739" s="8"/>
    </row>
    <row r="3740" spans="3:6" x14ac:dyDescent="0.25">
      <c r="C3740" s="6"/>
      <c r="D3740" s="7"/>
      <c r="E3740" s="6"/>
      <c r="F3740" s="8"/>
    </row>
    <row r="3741" spans="3:6" x14ac:dyDescent="0.25">
      <c r="C3741" s="6"/>
      <c r="D3741" s="7"/>
      <c r="E3741" s="6"/>
      <c r="F3741" s="8"/>
    </row>
    <row r="3742" spans="3:6" x14ac:dyDescent="0.25">
      <c r="C3742" s="6"/>
      <c r="D3742" s="7"/>
      <c r="E3742" s="6"/>
      <c r="F3742" s="8"/>
    </row>
    <row r="3743" spans="3:6" x14ac:dyDescent="0.25">
      <c r="C3743" s="6"/>
      <c r="D3743" s="7"/>
      <c r="E3743" s="6"/>
      <c r="F3743" s="8"/>
    </row>
    <row r="3744" spans="3:6" x14ac:dyDescent="0.25">
      <c r="C3744" s="6"/>
      <c r="D3744" s="7"/>
      <c r="E3744" s="6"/>
      <c r="F3744" s="8"/>
    </row>
    <row r="3745" spans="3:6" x14ac:dyDescent="0.25">
      <c r="C3745" s="6"/>
      <c r="D3745" s="7"/>
      <c r="E3745" s="6"/>
      <c r="F3745" s="8"/>
    </row>
    <row r="3746" spans="3:6" x14ac:dyDescent="0.25">
      <c r="C3746" s="6"/>
      <c r="D3746" s="7"/>
      <c r="E3746" s="6"/>
      <c r="F3746" s="8"/>
    </row>
    <row r="3747" spans="3:6" x14ac:dyDescent="0.25">
      <c r="C3747" s="6"/>
      <c r="D3747" s="7"/>
      <c r="E3747" s="6"/>
      <c r="F3747" s="8"/>
    </row>
    <row r="3748" spans="3:6" x14ac:dyDescent="0.25">
      <c r="C3748" s="6"/>
      <c r="D3748" s="7"/>
      <c r="E3748" s="6"/>
      <c r="F3748" s="8"/>
    </row>
    <row r="3749" spans="3:6" x14ac:dyDescent="0.25">
      <c r="C3749" s="6"/>
      <c r="D3749" s="7"/>
      <c r="E3749" s="6"/>
      <c r="F3749" s="8"/>
    </row>
    <row r="3750" spans="3:6" x14ac:dyDescent="0.25">
      <c r="C3750" s="6"/>
      <c r="D3750" s="7"/>
      <c r="E3750" s="6"/>
      <c r="F3750" s="8"/>
    </row>
    <row r="3751" spans="3:6" x14ac:dyDescent="0.25">
      <c r="C3751" s="6"/>
      <c r="D3751" s="7"/>
      <c r="E3751" s="6"/>
      <c r="F3751" s="8"/>
    </row>
    <row r="3752" spans="3:6" x14ac:dyDescent="0.25">
      <c r="C3752" s="6"/>
      <c r="D3752" s="7"/>
      <c r="E3752" s="6"/>
      <c r="F3752" s="8"/>
    </row>
    <row r="3753" spans="3:6" x14ac:dyDescent="0.25">
      <c r="C3753" s="6"/>
      <c r="D3753" s="7"/>
      <c r="E3753" s="6"/>
      <c r="F3753" s="8"/>
    </row>
    <row r="3754" spans="3:6" x14ac:dyDescent="0.25">
      <c r="C3754" s="6"/>
      <c r="D3754" s="7"/>
      <c r="E3754" s="6"/>
      <c r="F3754" s="8"/>
    </row>
    <row r="3755" spans="3:6" x14ac:dyDescent="0.25">
      <c r="C3755" s="6"/>
      <c r="D3755" s="7"/>
      <c r="E3755" s="6"/>
      <c r="F3755" s="8"/>
    </row>
    <row r="3756" spans="3:6" x14ac:dyDescent="0.25">
      <c r="C3756" s="6"/>
      <c r="D3756" s="7"/>
      <c r="E3756" s="6"/>
      <c r="F3756" s="8"/>
    </row>
    <row r="3757" spans="3:6" x14ac:dyDescent="0.25">
      <c r="C3757" s="6"/>
      <c r="D3757" s="7"/>
      <c r="E3757" s="6"/>
      <c r="F3757" s="8"/>
    </row>
    <row r="3758" spans="3:6" x14ac:dyDescent="0.25">
      <c r="C3758" s="6"/>
      <c r="D3758" s="7"/>
      <c r="E3758" s="6"/>
      <c r="F3758" s="8"/>
    </row>
    <row r="3759" spans="3:6" x14ac:dyDescent="0.25">
      <c r="C3759" s="6"/>
      <c r="D3759" s="7"/>
      <c r="E3759" s="6"/>
      <c r="F3759" s="8"/>
    </row>
    <row r="3760" spans="3:6" x14ac:dyDescent="0.25">
      <c r="C3760" s="6"/>
      <c r="D3760" s="7"/>
      <c r="E3760" s="6"/>
      <c r="F3760" s="8"/>
    </row>
    <row r="3761" spans="3:6" x14ac:dyDescent="0.25">
      <c r="C3761" s="6"/>
      <c r="D3761" s="7"/>
      <c r="E3761" s="6"/>
      <c r="F3761" s="8"/>
    </row>
    <row r="3762" spans="3:6" x14ac:dyDescent="0.25">
      <c r="C3762" s="6"/>
      <c r="D3762" s="7"/>
      <c r="E3762" s="6"/>
      <c r="F3762" s="8"/>
    </row>
    <row r="3763" spans="3:6" x14ac:dyDescent="0.25">
      <c r="C3763" s="6"/>
      <c r="D3763" s="7"/>
      <c r="E3763" s="6"/>
      <c r="F3763" s="8"/>
    </row>
    <row r="3764" spans="3:6" x14ac:dyDescent="0.25">
      <c r="C3764" s="6"/>
      <c r="D3764" s="7"/>
      <c r="E3764" s="6"/>
      <c r="F3764" s="8"/>
    </row>
    <row r="3765" spans="3:6" x14ac:dyDescent="0.25">
      <c r="C3765" s="6"/>
      <c r="D3765" s="7"/>
      <c r="E3765" s="6"/>
      <c r="F3765" s="8"/>
    </row>
    <row r="3766" spans="3:6" x14ac:dyDescent="0.25">
      <c r="C3766" s="6"/>
      <c r="D3766" s="7"/>
      <c r="E3766" s="6"/>
      <c r="F3766" s="8"/>
    </row>
    <row r="3767" spans="3:6" x14ac:dyDescent="0.25">
      <c r="C3767" s="6"/>
      <c r="D3767" s="7"/>
      <c r="E3767" s="6"/>
      <c r="F3767" s="8"/>
    </row>
    <row r="3768" spans="3:6" x14ac:dyDescent="0.25">
      <c r="C3768" s="6"/>
      <c r="D3768" s="7"/>
      <c r="E3768" s="6"/>
      <c r="F3768" s="8"/>
    </row>
    <row r="3769" spans="3:6" x14ac:dyDescent="0.25">
      <c r="C3769" s="6"/>
      <c r="D3769" s="7"/>
      <c r="E3769" s="6"/>
      <c r="F3769" s="8"/>
    </row>
    <row r="3770" spans="3:6" x14ac:dyDescent="0.25">
      <c r="C3770" s="6"/>
      <c r="D3770" s="7"/>
      <c r="E3770" s="6"/>
      <c r="F3770" s="8"/>
    </row>
    <row r="3771" spans="3:6" x14ac:dyDescent="0.25">
      <c r="C3771" s="6"/>
      <c r="D3771" s="7"/>
      <c r="E3771" s="6"/>
      <c r="F3771" s="8"/>
    </row>
    <row r="3772" spans="3:6" x14ac:dyDescent="0.25">
      <c r="C3772" s="6"/>
      <c r="D3772" s="7"/>
      <c r="E3772" s="6"/>
      <c r="F3772" s="8"/>
    </row>
    <row r="3773" spans="3:6" x14ac:dyDescent="0.25">
      <c r="C3773" s="6"/>
      <c r="D3773" s="7"/>
      <c r="E3773" s="6"/>
      <c r="F3773" s="8"/>
    </row>
    <row r="3774" spans="3:6" x14ac:dyDescent="0.25">
      <c r="C3774" s="6"/>
      <c r="D3774" s="7"/>
      <c r="E3774" s="6"/>
      <c r="F3774" s="8"/>
    </row>
    <row r="3775" spans="3:6" x14ac:dyDescent="0.25">
      <c r="C3775" s="6"/>
      <c r="D3775" s="7"/>
      <c r="E3775" s="6"/>
      <c r="F3775" s="8"/>
    </row>
    <row r="3776" spans="3:6" x14ac:dyDescent="0.25">
      <c r="C3776" s="6"/>
      <c r="D3776" s="7"/>
      <c r="E3776" s="6"/>
      <c r="F3776" s="8"/>
    </row>
    <row r="3777" spans="3:6" x14ac:dyDescent="0.25">
      <c r="C3777" s="6"/>
      <c r="D3777" s="7"/>
      <c r="E3777" s="6"/>
      <c r="F3777" s="8"/>
    </row>
    <row r="3778" spans="3:6" x14ac:dyDescent="0.25">
      <c r="C3778" s="6"/>
      <c r="D3778" s="7"/>
      <c r="E3778" s="6"/>
      <c r="F3778" s="8"/>
    </row>
    <row r="3779" spans="3:6" x14ac:dyDescent="0.25">
      <c r="C3779" s="6"/>
      <c r="D3779" s="7"/>
      <c r="E3779" s="6"/>
      <c r="F3779" s="8"/>
    </row>
    <row r="3780" spans="3:6" x14ac:dyDescent="0.25">
      <c r="C3780" s="6"/>
      <c r="D3780" s="7"/>
      <c r="E3780" s="6"/>
      <c r="F3780" s="8"/>
    </row>
    <row r="3781" spans="3:6" x14ac:dyDescent="0.25">
      <c r="C3781" s="6"/>
      <c r="D3781" s="7"/>
      <c r="E3781" s="6"/>
      <c r="F3781" s="8"/>
    </row>
    <row r="3782" spans="3:6" x14ac:dyDescent="0.25">
      <c r="C3782" s="6"/>
      <c r="D3782" s="7"/>
      <c r="E3782" s="6"/>
      <c r="F3782" s="8"/>
    </row>
    <row r="3783" spans="3:6" x14ac:dyDescent="0.25">
      <c r="C3783" s="6"/>
      <c r="D3783" s="7"/>
      <c r="E3783" s="6"/>
      <c r="F3783" s="8"/>
    </row>
    <row r="3784" spans="3:6" x14ac:dyDescent="0.25">
      <c r="C3784" s="6"/>
      <c r="D3784" s="7"/>
      <c r="E3784" s="6"/>
      <c r="F3784" s="8"/>
    </row>
    <row r="3785" spans="3:6" x14ac:dyDescent="0.25">
      <c r="C3785" s="6"/>
      <c r="D3785" s="7"/>
      <c r="E3785" s="6"/>
      <c r="F3785" s="8"/>
    </row>
    <row r="3786" spans="3:6" x14ac:dyDescent="0.25">
      <c r="C3786" s="6"/>
      <c r="D3786" s="7"/>
      <c r="E3786" s="6"/>
      <c r="F3786" s="8"/>
    </row>
    <row r="3787" spans="3:6" x14ac:dyDescent="0.25">
      <c r="C3787" s="6"/>
      <c r="D3787" s="7"/>
      <c r="E3787" s="6"/>
      <c r="F3787" s="8"/>
    </row>
    <row r="3788" spans="3:6" x14ac:dyDescent="0.25">
      <c r="C3788" s="6"/>
      <c r="D3788" s="7"/>
      <c r="E3788" s="6"/>
      <c r="F3788" s="8"/>
    </row>
    <row r="3789" spans="3:6" x14ac:dyDescent="0.25">
      <c r="C3789" s="6"/>
      <c r="D3789" s="7"/>
      <c r="E3789" s="6"/>
      <c r="F3789" s="8"/>
    </row>
    <row r="3790" spans="3:6" x14ac:dyDescent="0.25">
      <c r="C3790" s="6"/>
      <c r="D3790" s="7"/>
      <c r="E3790" s="6"/>
      <c r="F3790" s="8"/>
    </row>
    <row r="3791" spans="3:6" x14ac:dyDescent="0.25">
      <c r="C3791" s="6"/>
      <c r="D3791" s="7"/>
      <c r="E3791" s="6"/>
      <c r="F3791" s="8"/>
    </row>
    <row r="3792" spans="3:6" x14ac:dyDescent="0.25">
      <c r="C3792" s="6"/>
      <c r="D3792" s="7"/>
      <c r="E3792" s="6"/>
      <c r="F3792" s="8"/>
    </row>
    <row r="3793" spans="3:6" x14ac:dyDescent="0.25">
      <c r="C3793" s="6"/>
      <c r="D3793" s="7"/>
      <c r="E3793" s="6"/>
      <c r="F3793" s="8"/>
    </row>
    <row r="3794" spans="3:6" x14ac:dyDescent="0.25">
      <c r="C3794" s="6"/>
      <c r="D3794" s="7"/>
      <c r="E3794" s="6"/>
      <c r="F3794" s="8"/>
    </row>
    <row r="3795" spans="3:6" x14ac:dyDescent="0.25">
      <c r="C3795" s="6"/>
      <c r="D3795" s="7"/>
      <c r="E3795" s="6"/>
      <c r="F3795" s="8"/>
    </row>
    <row r="3796" spans="3:6" x14ac:dyDescent="0.25">
      <c r="C3796" s="6"/>
      <c r="D3796" s="7"/>
      <c r="E3796" s="6"/>
      <c r="F3796" s="8"/>
    </row>
    <row r="3797" spans="3:6" x14ac:dyDescent="0.25">
      <c r="C3797" s="6"/>
      <c r="D3797" s="7"/>
      <c r="E3797" s="6"/>
      <c r="F3797" s="8"/>
    </row>
    <row r="3798" spans="3:6" x14ac:dyDescent="0.25">
      <c r="C3798" s="6"/>
      <c r="D3798" s="7"/>
      <c r="E3798" s="6"/>
      <c r="F3798" s="8"/>
    </row>
    <row r="3799" spans="3:6" x14ac:dyDescent="0.25">
      <c r="C3799" s="6"/>
      <c r="D3799" s="7"/>
      <c r="E3799" s="6"/>
      <c r="F3799" s="8"/>
    </row>
    <row r="3800" spans="3:6" x14ac:dyDescent="0.25">
      <c r="C3800" s="6"/>
      <c r="D3800" s="7"/>
      <c r="E3800" s="6"/>
      <c r="F3800" s="8"/>
    </row>
    <row r="3801" spans="3:6" x14ac:dyDescent="0.25">
      <c r="C3801" s="6"/>
      <c r="D3801" s="7"/>
      <c r="E3801" s="6"/>
      <c r="F3801" s="8"/>
    </row>
    <row r="3802" spans="3:6" x14ac:dyDescent="0.25">
      <c r="C3802" s="6"/>
      <c r="D3802" s="7"/>
      <c r="E3802" s="6"/>
      <c r="F3802" s="8"/>
    </row>
    <row r="3803" spans="3:6" x14ac:dyDescent="0.25">
      <c r="C3803" s="6"/>
      <c r="D3803" s="7"/>
      <c r="E3803" s="6"/>
      <c r="F3803" s="8"/>
    </row>
    <row r="3804" spans="3:6" x14ac:dyDescent="0.25">
      <c r="C3804" s="6"/>
      <c r="D3804" s="7"/>
      <c r="E3804" s="6"/>
      <c r="F3804" s="8"/>
    </row>
    <row r="3805" spans="3:6" x14ac:dyDescent="0.25">
      <c r="C3805" s="6"/>
      <c r="D3805" s="7"/>
      <c r="E3805" s="6"/>
      <c r="F3805" s="8"/>
    </row>
    <row r="3806" spans="3:6" x14ac:dyDescent="0.25">
      <c r="C3806" s="6"/>
      <c r="D3806" s="7"/>
      <c r="E3806" s="6"/>
      <c r="F3806" s="8"/>
    </row>
    <row r="3807" spans="3:6" x14ac:dyDescent="0.25">
      <c r="C3807" s="6"/>
      <c r="D3807" s="7"/>
      <c r="E3807" s="6"/>
      <c r="F3807" s="8"/>
    </row>
    <row r="3808" spans="3:6" x14ac:dyDescent="0.25">
      <c r="C3808" s="6"/>
      <c r="D3808" s="7"/>
      <c r="E3808" s="6"/>
      <c r="F3808" s="8"/>
    </row>
    <row r="3809" spans="3:6" x14ac:dyDescent="0.25">
      <c r="C3809" s="6"/>
      <c r="D3809" s="7"/>
      <c r="E3809" s="6"/>
      <c r="F3809" s="8"/>
    </row>
    <row r="3810" spans="3:6" x14ac:dyDescent="0.25">
      <c r="C3810" s="6"/>
      <c r="D3810" s="7"/>
      <c r="E3810" s="6"/>
      <c r="F3810" s="8"/>
    </row>
    <row r="3811" spans="3:6" x14ac:dyDescent="0.25">
      <c r="C3811" s="6"/>
      <c r="D3811" s="7"/>
      <c r="E3811" s="6"/>
      <c r="F3811" s="8"/>
    </row>
    <row r="3812" spans="3:6" x14ac:dyDescent="0.25">
      <c r="C3812" s="6"/>
      <c r="D3812" s="7"/>
      <c r="E3812" s="6"/>
      <c r="F3812" s="8"/>
    </row>
    <row r="3813" spans="3:6" x14ac:dyDescent="0.25">
      <c r="C3813" s="6"/>
      <c r="D3813" s="7"/>
      <c r="E3813" s="6"/>
      <c r="F3813" s="8"/>
    </row>
    <row r="3814" spans="3:6" x14ac:dyDescent="0.25">
      <c r="C3814" s="6"/>
      <c r="D3814" s="7"/>
      <c r="E3814" s="6"/>
      <c r="F3814" s="8"/>
    </row>
    <row r="3815" spans="3:6" x14ac:dyDescent="0.25">
      <c r="C3815" s="6"/>
      <c r="D3815" s="7"/>
      <c r="E3815" s="6"/>
      <c r="F3815" s="8"/>
    </row>
    <row r="3816" spans="3:6" x14ac:dyDescent="0.25">
      <c r="C3816" s="6"/>
      <c r="D3816" s="7"/>
      <c r="E3816" s="6"/>
      <c r="F3816" s="8"/>
    </row>
    <row r="3817" spans="3:6" x14ac:dyDescent="0.25">
      <c r="C3817" s="6"/>
      <c r="D3817" s="7"/>
      <c r="E3817" s="6"/>
      <c r="F3817" s="8"/>
    </row>
    <row r="3818" spans="3:6" x14ac:dyDescent="0.25">
      <c r="C3818" s="6"/>
      <c r="D3818" s="7"/>
      <c r="E3818" s="6"/>
      <c r="F3818" s="8"/>
    </row>
    <row r="3819" spans="3:6" x14ac:dyDescent="0.25">
      <c r="C3819" s="6"/>
      <c r="D3819" s="7"/>
      <c r="E3819" s="6"/>
      <c r="F3819" s="8"/>
    </row>
    <row r="3820" spans="3:6" x14ac:dyDescent="0.25">
      <c r="C3820" s="6"/>
      <c r="D3820" s="7"/>
      <c r="E3820" s="6"/>
      <c r="F3820" s="8"/>
    </row>
    <row r="3821" spans="3:6" x14ac:dyDescent="0.25">
      <c r="C3821" s="6"/>
      <c r="D3821" s="7"/>
      <c r="E3821" s="6"/>
      <c r="F3821" s="8"/>
    </row>
    <row r="3822" spans="3:6" x14ac:dyDescent="0.25">
      <c r="C3822" s="6"/>
      <c r="D3822" s="7"/>
      <c r="E3822" s="6"/>
      <c r="F3822" s="8"/>
    </row>
    <row r="3823" spans="3:6" x14ac:dyDescent="0.25">
      <c r="C3823" s="6"/>
      <c r="D3823" s="7"/>
      <c r="E3823" s="6"/>
      <c r="F3823" s="8"/>
    </row>
    <row r="3824" spans="3:6" x14ac:dyDescent="0.25">
      <c r="C3824" s="6"/>
      <c r="D3824" s="7"/>
      <c r="E3824" s="6"/>
      <c r="F3824" s="8"/>
    </row>
    <row r="3825" spans="3:6" x14ac:dyDescent="0.25">
      <c r="C3825" s="6"/>
      <c r="D3825" s="7"/>
      <c r="E3825" s="6"/>
      <c r="F3825" s="8"/>
    </row>
    <row r="3826" spans="3:6" x14ac:dyDescent="0.25">
      <c r="C3826" s="6"/>
      <c r="D3826" s="7"/>
      <c r="E3826" s="6"/>
      <c r="F3826" s="8"/>
    </row>
    <row r="3827" spans="3:6" x14ac:dyDescent="0.25">
      <c r="C3827" s="6"/>
      <c r="D3827" s="7"/>
      <c r="E3827" s="6"/>
      <c r="F3827" s="8"/>
    </row>
    <row r="3828" spans="3:6" x14ac:dyDescent="0.25">
      <c r="C3828" s="6"/>
      <c r="D3828" s="7"/>
      <c r="E3828" s="6"/>
      <c r="F3828" s="8"/>
    </row>
    <row r="3829" spans="3:6" x14ac:dyDescent="0.25">
      <c r="C3829" s="6"/>
      <c r="D3829" s="7"/>
      <c r="E3829" s="6"/>
      <c r="F3829" s="8"/>
    </row>
    <row r="3830" spans="3:6" x14ac:dyDescent="0.25">
      <c r="C3830" s="6"/>
      <c r="D3830" s="7"/>
      <c r="E3830" s="6"/>
      <c r="F3830" s="8"/>
    </row>
    <row r="3831" spans="3:6" x14ac:dyDescent="0.25">
      <c r="C3831" s="6"/>
      <c r="D3831" s="7"/>
      <c r="E3831" s="6"/>
      <c r="F3831" s="8"/>
    </row>
    <row r="3832" spans="3:6" x14ac:dyDescent="0.25">
      <c r="C3832" s="6"/>
      <c r="D3832" s="7"/>
      <c r="E3832" s="6"/>
      <c r="F3832" s="8"/>
    </row>
    <row r="3833" spans="3:6" x14ac:dyDescent="0.25">
      <c r="C3833" s="6"/>
      <c r="D3833" s="7"/>
      <c r="E3833" s="6"/>
      <c r="F3833" s="8"/>
    </row>
    <row r="3834" spans="3:6" x14ac:dyDescent="0.25">
      <c r="C3834" s="6"/>
      <c r="D3834" s="7"/>
      <c r="E3834" s="6"/>
      <c r="F3834" s="8"/>
    </row>
    <row r="3835" spans="3:6" x14ac:dyDescent="0.25">
      <c r="C3835" s="6"/>
      <c r="D3835" s="7"/>
      <c r="E3835" s="6"/>
      <c r="F3835" s="8"/>
    </row>
    <row r="3836" spans="3:6" x14ac:dyDescent="0.25">
      <c r="C3836" s="6"/>
      <c r="D3836" s="7"/>
      <c r="E3836" s="6"/>
      <c r="F3836" s="8"/>
    </row>
    <row r="3837" spans="3:6" x14ac:dyDescent="0.25">
      <c r="C3837" s="6"/>
      <c r="D3837" s="7"/>
      <c r="E3837" s="6"/>
      <c r="F3837" s="8"/>
    </row>
    <row r="3838" spans="3:6" x14ac:dyDescent="0.25">
      <c r="C3838" s="6"/>
      <c r="D3838" s="7"/>
      <c r="E3838" s="6"/>
      <c r="F3838" s="8"/>
    </row>
    <row r="3839" spans="3:6" x14ac:dyDescent="0.25">
      <c r="C3839" s="6"/>
      <c r="D3839" s="7"/>
      <c r="E3839" s="6"/>
      <c r="F3839" s="8"/>
    </row>
    <row r="3840" spans="3:6" x14ac:dyDescent="0.25">
      <c r="C3840" s="6"/>
      <c r="D3840" s="7"/>
      <c r="E3840" s="6"/>
      <c r="F3840" s="8"/>
    </row>
    <row r="3841" spans="3:6" x14ac:dyDescent="0.25">
      <c r="C3841" s="6"/>
      <c r="D3841" s="7"/>
      <c r="E3841" s="6"/>
      <c r="F3841" s="8"/>
    </row>
    <row r="3842" spans="3:6" x14ac:dyDescent="0.25">
      <c r="C3842" s="6"/>
      <c r="D3842" s="7"/>
      <c r="E3842" s="6"/>
      <c r="F3842" s="8"/>
    </row>
    <row r="3843" spans="3:6" x14ac:dyDescent="0.25">
      <c r="C3843" s="6"/>
      <c r="D3843" s="7"/>
      <c r="E3843" s="6"/>
      <c r="F3843" s="8"/>
    </row>
    <row r="3844" spans="3:6" x14ac:dyDescent="0.25">
      <c r="C3844" s="6"/>
      <c r="D3844" s="7"/>
      <c r="E3844" s="6"/>
      <c r="F3844" s="8"/>
    </row>
    <row r="3845" spans="3:6" x14ac:dyDescent="0.25">
      <c r="C3845" s="6"/>
      <c r="D3845" s="7"/>
      <c r="E3845" s="6"/>
      <c r="F3845" s="8"/>
    </row>
    <row r="3846" spans="3:6" x14ac:dyDescent="0.25">
      <c r="C3846" s="6"/>
      <c r="D3846" s="7"/>
      <c r="E3846" s="6"/>
      <c r="F3846" s="8"/>
    </row>
    <row r="3847" spans="3:6" x14ac:dyDescent="0.25">
      <c r="C3847" s="6"/>
      <c r="D3847" s="7"/>
      <c r="E3847" s="6"/>
      <c r="F3847" s="8"/>
    </row>
    <row r="3848" spans="3:6" x14ac:dyDescent="0.25">
      <c r="C3848" s="6"/>
      <c r="D3848" s="7"/>
      <c r="E3848" s="6"/>
      <c r="F3848" s="8"/>
    </row>
    <row r="3849" spans="3:6" x14ac:dyDescent="0.25">
      <c r="C3849" s="6"/>
      <c r="D3849" s="7"/>
      <c r="E3849" s="6"/>
      <c r="F3849" s="8"/>
    </row>
    <row r="3850" spans="3:6" x14ac:dyDescent="0.25">
      <c r="C3850" s="6"/>
      <c r="D3850" s="7"/>
      <c r="E3850" s="6"/>
      <c r="F3850" s="8"/>
    </row>
    <row r="3851" spans="3:6" x14ac:dyDescent="0.25">
      <c r="C3851" s="6"/>
      <c r="D3851" s="7"/>
      <c r="E3851" s="6"/>
      <c r="F3851" s="8"/>
    </row>
    <row r="3852" spans="3:6" x14ac:dyDescent="0.25">
      <c r="C3852" s="6"/>
      <c r="D3852" s="7"/>
      <c r="E3852" s="6"/>
      <c r="F3852" s="8"/>
    </row>
    <row r="3853" spans="3:6" x14ac:dyDescent="0.25">
      <c r="C3853" s="6"/>
      <c r="D3853" s="7"/>
      <c r="E3853" s="6"/>
      <c r="F3853" s="8"/>
    </row>
    <row r="3854" spans="3:6" x14ac:dyDescent="0.25">
      <c r="C3854" s="6"/>
      <c r="D3854" s="7"/>
      <c r="E3854" s="6"/>
      <c r="F3854" s="8"/>
    </row>
    <row r="3855" spans="3:6" x14ac:dyDescent="0.25">
      <c r="C3855" s="6"/>
      <c r="D3855" s="7"/>
      <c r="E3855" s="6"/>
      <c r="F3855" s="8"/>
    </row>
    <row r="3856" spans="3:6" x14ac:dyDescent="0.25">
      <c r="C3856" s="6"/>
      <c r="D3856" s="7"/>
      <c r="E3856" s="6"/>
      <c r="F3856" s="8"/>
    </row>
    <row r="3857" spans="3:6" x14ac:dyDescent="0.25">
      <c r="C3857" s="6"/>
      <c r="D3857" s="7"/>
      <c r="E3857" s="6"/>
      <c r="F3857" s="8"/>
    </row>
    <row r="3858" spans="3:6" x14ac:dyDescent="0.25">
      <c r="C3858" s="6"/>
      <c r="D3858" s="7"/>
      <c r="E3858" s="6"/>
      <c r="F3858" s="8"/>
    </row>
    <row r="3859" spans="3:6" x14ac:dyDescent="0.25">
      <c r="C3859" s="6"/>
      <c r="D3859" s="7"/>
      <c r="E3859" s="6"/>
      <c r="F3859" s="8"/>
    </row>
    <row r="3860" spans="3:6" x14ac:dyDescent="0.25">
      <c r="C3860" s="6"/>
      <c r="D3860" s="7"/>
      <c r="E3860" s="6"/>
      <c r="F3860" s="8"/>
    </row>
    <row r="3861" spans="3:6" x14ac:dyDescent="0.25">
      <c r="C3861" s="6"/>
      <c r="D3861" s="7"/>
      <c r="E3861" s="6"/>
      <c r="F3861" s="8"/>
    </row>
    <row r="3862" spans="3:6" x14ac:dyDescent="0.25">
      <c r="C3862" s="6"/>
      <c r="D3862" s="7"/>
      <c r="E3862" s="6"/>
      <c r="F3862" s="8"/>
    </row>
    <row r="3863" spans="3:6" x14ac:dyDescent="0.25">
      <c r="C3863" s="6"/>
      <c r="D3863" s="7"/>
      <c r="E3863" s="6"/>
      <c r="F3863" s="8"/>
    </row>
    <row r="3864" spans="3:6" x14ac:dyDescent="0.25">
      <c r="C3864" s="6"/>
      <c r="D3864" s="7"/>
      <c r="E3864" s="6"/>
      <c r="F3864" s="8"/>
    </row>
    <row r="3865" spans="3:6" x14ac:dyDescent="0.25">
      <c r="C3865" s="6"/>
      <c r="D3865" s="7"/>
      <c r="E3865" s="6"/>
      <c r="F3865" s="8"/>
    </row>
    <row r="3866" spans="3:6" x14ac:dyDescent="0.25">
      <c r="C3866" s="6"/>
      <c r="D3866" s="7"/>
      <c r="E3866" s="6"/>
      <c r="F3866" s="8"/>
    </row>
    <row r="3867" spans="3:6" x14ac:dyDescent="0.25">
      <c r="C3867" s="6"/>
      <c r="D3867" s="7"/>
      <c r="E3867" s="6"/>
      <c r="F3867" s="8"/>
    </row>
    <row r="3868" spans="3:6" x14ac:dyDescent="0.25">
      <c r="C3868" s="6"/>
      <c r="D3868" s="7"/>
      <c r="E3868" s="6"/>
      <c r="F3868" s="8"/>
    </row>
    <row r="3869" spans="3:6" x14ac:dyDescent="0.25">
      <c r="C3869" s="6"/>
      <c r="D3869" s="7"/>
      <c r="E3869" s="6"/>
      <c r="F3869" s="8"/>
    </row>
    <row r="3870" spans="3:6" x14ac:dyDescent="0.25">
      <c r="C3870" s="6"/>
      <c r="D3870" s="7"/>
      <c r="E3870" s="6"/>
      <c r="F3870" s="8"/>
    </row>
    <row r="3871" spans="3:6" x14ac:dyDescent="0.25">
      <c r="C3871" s="6"/>
      <c r="D3871" s="7"/>
      <c r="E3871" s="6"/>
      <c r="F3871" s="8"/>
    </row>
    <row r="3872" spans="3:6" x14ac:dyDescent="0.25">
      <c r="C3872" s="6"/>
      <c r="D3872" s="7"/>
      <c r="E3872" s="6"/>
      <c r="F3872" s="8"/>
    </row>
    <row r="3873" spans="3:6" x14ac:dyDescent="0.25">
      <c r="C3873" s="6"/>
      <c r="D3873" s="7"/>
      <c r="E3873" s="6"/>
      <c r="F3873" s="8"/>
    </row>
    <row r="3874" spans="3:6" x14ac:dyDescent="0.25">
      <c r="C3874" s="6"/>
      <c r="D3874" s="7"/>
      <c r="E3874" s="6"/>
      <c r="F3874" s="8"/>
    </row>
    <row r="3875" spans="3:6" x14ac:dyDescent="0.25">
      <c r="C3875" s="6"/>
      <c r="D3875" s="7"/>
      <c r="E3875" s="6"/>
      <c r="F3875" s="8"/>
    </row>
    <row r="3876" spans="3:6" x14ac:dyDescent="0.25">
      <c r="C3876" s="6"/>
      <c r="D3876" s="7"/>
      <c r="E3876" s="6"/>
      <c r="F3876" s="8"/>
    </row>
    <row r="3877" spans="3:6" x14ac:dyDescent="0.25">
      <c r="C3877" s="6"/>
      <c r="D3877" s="7"/>
      <c r="E3877" s="6"/>
      <c r="F3877" s="8"/>
    </row>
    <row r="3878" spans="3:6" x14ac:dyDescent="0.25">
      <c r="C3878" s="6"/>
      <c r="D3878" s="7"/>
      <c r="E3878" s="6"/>
      <c r="F3878" s="8"/>
    </row>
    <row r="3879" spans="3:6" x14ac:dyDescent="0.25">
      <c r="C3879" s="6"/>
      <c r="D3879" s="7"/>
      <c r="E3879" s="6"/>
      <c r="F3879" s="8"/>
    </row>
    <row r="3880" spans="3:6" x14ac:dyDescent="0.25">
      <c r="C3880" s="6"/>
      <c r="D3880" s="7"/>
      <c r="E3880" s="6"/>
      <c r="F3880" s="8"/>
    </row>
    <row r="3881" spans="3:6" x14ac:dyDescent="0.25">
      <c r="C3881" s="6"/>
      <c r="D3881" s="7"/>
      <c r="E3881" s="6"/>
      <c r="F3881" s="8"/>
    </row>
    <row r="3882" spans="3:6" x14ac:dyDescent="0.25">
      <c r="C3882" s="6"/>
      <c r="D3882" s="7"/>
      <c r="E3882" s="6"/>
      <c r="F3882" s="8"/>
    </row>
    <row r="3883" spans="3:6" x14ac:dyDescent="0.25">
      <c r="C3883" s="6"/>
      <c r="D3883" s="7"/>
      <c r="E3883" s="6"/>
      <c r="F3883" s="8"/>
    </row>
    <row r="3884" spans="3:6" x14ac:dyDescent="0.25">
      <c r="C3884" s="6"/>
      <c r="D3884" s="7"/>
      <c r="E3884" s="6"/>
      <c r="F3884" s="8"/>
    </row>
    <row r="3885" spans="3:6" x14ac:dyDescent="0.25">
      <c r="C3885" s="6"/>
      <c r="D3885" s="7"/>
      <c r="E3885" s="6"/>
      <c r="F3885" s="8"/>
    </row>
    <row r="3886" spans="3:6" x14ac:dyDescent="0.25">
      <c r="C3886" s="6"/>
      <c r="D3886" s="7"/>
      <c r="E3886" s="6"/>
      <c r="F3886" s="8"/>
    </row>
    <row r="3887" spans="3:6" x14ac:dyDescent="0.25">
      <c r="C3887" s="6"/>
      <c r="D3887" s="7"/>
      <c r="E3887" s="6"/>
      <c r="F3887" s="8"/>
    </row>
    <row r="3888" spans="3:6" x14ac:dyDescent="0.25">
      <c r="C3888" s="6"/>
      <c r="D3888" s="7"/>
      <c r="E3888" s="6"/>
      <c r="F3888" s="8"/>
    </row>
    <row r="3889" spans="3:6" x14ac:dyDescent="0.25">
      <c r="C3889" s="6"/>
      <c r="D3889" s="7"/>
      <c r="E3889" s="6"/>
      <c r="F3889" s="8"/>
    </row>
    <row r="3890" spans="3:6" x14ac:dyDescent="0.25">
      <c r="C3890" s="6"/>
      <c r="D3890" s="7"/>
      <c r="E3890" s="6"/>
      <c r="F3890" s="8"/>
    </row>
    <row r="3891" spans="3:6" x14ac:dyDescent="0.25">
      <c r="C3891" s="6"/>
      <c r="D3891" s="7"/>
      <c r="E3891" s="6"/>
      <c r="F3891" s="8"/>
    </row>
    <row r="3892" spans="3:6" x14ac:dyDescent="0.25">
      <c r="C3892" s="6"/>
      <c r="D3892" s="7"/>
      <c r="E3892" s="6"/>
      <c r="F3892" s="8"/>
    </row>
    <row r="3893" spans="3:6" x14ac:dyDescent="0.25">
      <c r="C3893" s="6"/>
      <c r="D3893" s="7"/>
      <c r="E3893" s="6"/>
      <c r="F3893" s="8"/>
    </row>
    <row r="3894" spans="3:6" x14ac:dyDescent="0.25">
      <c r="C3894" s="6"/>
      <c r="D3894" s="7"/>
      <c r="E3894" s="6"/>
      <c r="F3894" s="8"/>
    </row>
    <row r="3895" spans="3:6" x14ac:dyDescent="0.25">
      <c r="C3895" s="6"/>
      <c r="D3895" s="7"/>
      <c r="E3895" s="6"/>
      <c r="F3895" s="8"/>
    </row>
    <row r="3896" spans="3:6" x14ac:dyDescent="0.25">
      <c r="C3896" s="6"/>
      <c r="D3896" s="7"/>
      <c r="E3896" s="6"/>
      <c r="F3896" s="8"/>
    </row>
    <row r="3897" spans="3:6" x14ac:dyDescent="0.25">
      <c r="C3897" s="6"/>
      <c r="D3897" s="7"/>
      <c r="E3897" s="6"/>
      <c r="F3897" s="8"/>
    </row>
    <row r="3898" spans="3:6" x14ac:dyDescent="0.25">
      <c r="C3898" s="6"/>
      <c r="D3898" s="7"/>
      <c r="E3898" s="6"/>
      <c r="F3898" s="8"/>
    </row>
    <row r="3899" spans="3:6" x14ac:dyDescent="0.25">
      <c r="C3899" s="6"/>
      <c r="D3899" s="7"/>
      <c r="E3899" s="6"/>
      <c r="F3899" s="8"/>
    </row>
    <row r="3900" spans="3:6" x14ac:dyDescent="0.25">
      <c r="C3900" s="6"/>
      <c r="D3900" s="7"/>
      <c r="E3900" s="6"/>
      <c r="F3900" s="8"/>
    </row>
    <row r="3901" spans="3:6" x14ac:dyDescent="0.25">
      <c r="C3901" s="6"/>
      <c r="D3901" s="7"/>
      <c r="E3901" s="6"/>
      <c r="F3901" s="8"/>
    </row>
    <row r="3902" spans="3:6" x14ac:dyDescent="0.25">
      <c r="C3902" s="6"/>
      <c r="D3902" s="7"/>
      <c r="E3902" s="6"/>
      <c r="F3902" s="8"/>
    </row>
    <row r="3903" spans="3:6" x14ac:dyDescent="0.25">
      <c r="C3903" s="6"/>
      <c r="D3903" s="7"/>
      <c r="E3903" s="6"/>
      <c r="F3903" s="8"/>
    </row>
    <row r="3904" spans="3:6" x14ac:dyDescent="0.25">
      <c r="C3904" s="6"/>
      <c r="D3904" s="7"/>
      <c r="E3904" s="6"/>
      <c r="F3904" s="8"/>
    </row>
    <row r="3905" spans="3:6" x14ac:dyDescent="0.25">
      <c r="C3905" s="6"/>
      <c r="D3905" s="7"/>
      <c r="E3905" s="6"/>
      <c r="F3905" s="8"/>
    </row>
    <row r="3906" spans="3:6" x14ac:dyDescent="0.25">
      <c r="C3906" s="6"/>
      <c r="D3906" s="7"/>
      <c r="E3906" s="6"/>
      <c r="F3906" s="8"/>
    </row>
    <row r="3907" spans="3:6" x14ac:dyDescent="0.25">
      <c r="C3907" s="6"/>
      <c r="D3907" s="7"/>
      <c r="E3907" s="6"/>
      <c r="F3907" s="8"/>
    </row>
    <row r="3908" spans="3:6" x14ac:dyDescent="0.25">
      <c r="C3908" s="6"/>
      <c r="D3908" s="7"/>
      <c r="E3908" s="6"/>
      <c r="F3908" s="8"/>
    </row>
    <row r="3909" spans="3:6" x14ac:dyDescent="0.25">
      <c r="C3909" s="6"/>
      <c r="D3909" s="7"/>
      <c r="E3909" s="6"/>
      <c r="F3909" s="8"/>
    </row>
    <row r="3910" spans="3:6" x14ac:dyDescent="0.25">
      <c r="C3910" s="6"/>
      <c r="D3910" s="7"/>
      <c r="E3910" s="6"/>
      <c r="F3910" s="8"/>
    </row>
    <row r="3911" spans="3:6" x14ac:dyDescent="0.25">
      <c r="C3911" s="6"/>
      <c r="D3911" s="7"/>
      <c r="E3911" s="6"/>
      <c r="F3911" s="8"/>
    </row>
    <row r="3912" spans="3:6" x14ac:dyDescent="0.25">
      <c r="C3912" s="6"/>
      <c r="D3912" s="7"/>
      <c r="E3912" s="6"/>
      <c r="F3912" s="8"/>
    </row>
    <row r="3913" spans="3:6" x14ac:dyDescent="0.25">
      <c r="C3913" s="6"/>
      <c r="D3913" s="7"/>
      <c r="E3913" s="6"/>
      <c r="F3913" s="8"/>
    </row>
    <row r="3914" spans="3:6" x14ac:dyDescent="0.25">
      <c r="C3914" s="6"/>
      <c r="D3914" s="7"/>
      <c r="E3914" s="6"/>
      <c r="F3914" s="8"/>
    </row>
    <row r="3915" spans="3:6" x14ac:dyDescent="0.25">
      <c r="C3915" s="6"/>
      <c r="D3915" s="7"/>
      <c r="E3915" s="6"/>
      <c r="F3915" s="8"/>
    </row>
    <row r="3916" spans="3:6" x14ac:dyDescent="0.25">
      <c r="C3916" s="6"/>
      <c r="D3916" s="7"/>
      <c r="E3916" s="6"/>
      <c r="F3916" s="8"/>
    </row>
    <row r="3917" spans="3:6" x14ac:dyDescent="0.25">
      <c r="C3917" s="6"/>
      <c r="D3917" s="7"/>
      <c r="E3917" s="6"/>
      <c r="F3917" s="8"/>
    </row>
    <row r="3918" spans="3:6" x14ac:dyDescent="0.25">
      <c r="C3918" s="6"/>
      <c r="D3918" s="7"/>
      <c r="E3918" s="6"/>
      <c r="F3918" s="8"/>
    </row>
    <row r="3919" spans="3:6" x14ac:dyDescent="0.25">
      <c r="C3919" s="6"/>
      <c r="D3919" s="7"/>
      <c r="E3919" s="6"/>
      <c r="F3919" s="8"/>
    </row>
    <row r="3920" spans="3:6" x14ac:dyDescent="0.25">
      <c r="C3920" s="6"/>
      <c r="D3920" s="7"/>
      <c r="E3920" s="6"/>
      <c r="F3920" s="8"/>
    </row>
    <row r="3921" spans="3:6" x14ac:dyDescent="0.25">
      <c r="C3921" s="6"/>
      <c r="D3921" s="7"/>
      <c r="E3921" s="6"/>
      <c r="F3921" s="8"/>
    </row>
    <row r="3922" spans="3:6" x14ac:dyDescent="0.25">
      <c r="C3922" s="6"/>
      <c r="D3922" s="7"/>
      <c r="E3922" s="6"/>
      <c r="F3922" s="8"/>
    </row>
    <row r="3923" spans="3:6" x14ac:dyDescent="0.25">
      <c r="C3923" s="6"/>
      <c r="D3923" s="7"/>
      <c r="E3923" s="6"/>
      <c r="F3923" s="8"/>
    </row>
    <row r="3924" spans="3:6" x14ac:dyDescent="0.25">
      <c r="C3924" s="6"/>
      <c r="D3924" s="7"/>
      <c r="E3924" s="6"/>
      <c r="F3924" s="8"/>
    </row>
    <row r="3925" spans="3:6" x14ac:dyDescent="0.25">
      <c r="C3925" s="6"/>
      <c r="D3925" s="7"/>
      <c r="E3925" s="6"/>
      <c r="F3925" s="8"/>
    </row>
    <row r="3926" spans="3:6" x14ac:dyDescent="0.25">
      <c r="C3926" s="6"/>
      <c r="D3926" s="7"/>
      <c r="E3926" s="6"/>
      <c r="F3926" s="8"/>
    </row>
    <row r="3927" spans="3:6" x14ac:dyDescent="0.25">
      <c r="C3927" s="6"/>
      <c r="D3927" s="7"/>
      <c r="E3927" s="6"/>
      <c r="F3927" s="8"/>
    </row>
    <row r="3928" spans="3:6" x14ac:dyDescent="0.25">
      <c r="C3928" s="6"/>
      <c r="D3928" s="7"/>
      <c r="E3928" s="6"/>
      <c r="F3928" s="8"/>
    </row>
    <row r="3929" spans="3:6" x14ac:dyDescent="0.25">
      <c r="C3929" s="6"/>
      <c r="D3929" s="7"/>
      <c r="E3929" s="6"/>
      <c r="F3929" s="8"/>
    </row>
    <row r="3930" spans="3:6" x14ac:dyDescent="0.25">
      <c r="C3930" s="6"/>
      <c r="D3930" s="7"/>
      <c r="E3930" s="6"/>
      <c r="F3930" s="8"/>
    </row>
    <row r="3931" spans="3:6" x14ac:dyDescent="0.25">
      <c r="C3931" s="6"/>
      <c r="D3931" s="7"/>
      <c r="E3931" s="6"/>
      <c r="F3931" s="8"/>
    </row>
    <row r="3932" spans="3:6" x14ac:dyDescent="0.25">
      <c r="C3932" s="6"/>
      <c r="D3932" s="7"/>
      <c r="E3932" s="6"/>
      <c r="F3932" s="8"/>
    </row>
    <row r="3933" spans="3:6" x14ac:dyDescent="0.25">
      <c r="C3933" s="6"/>
      <c r="D3933" s="7"/>
      <c r="E3933" s="6"/>
      <c r="F3933" s="8"/>
    </row>
    <row r="3934" spans="3:6" x14ac:dyDescent="0.25">
      <c r="C3934" s="6"/>
      <c r="D3934" s="7"/>
      <c r="E3934" s="6"/>
      <c r="F3934" s="8"/>
    </row>
    <row r="3935" spans="3:6" x14ac:dyDescent="0.25">
      <c r="C3935" s="6"/>
      <c r="D3935" s="7"/>
      <c r="E3935" s="6"/>
      <c r="F3935" s="8"/>
    </row>
    <row r="3936" spans="3:6" x14ac:dyDescent="0.25">
      <c r="C3936" s="6"/>
      <c r="D3936" s="7"/>
      <c r="E3936" s="6"/>
      <c r="F3936" s="8"/>
    </row>
    <row r="3937" spans="3:6" x14ac:dyDescent="0.25">
      <c r="C3937" s="6"/>
      <c r="D3937" s="7"/>
      <c r="E3937" s="6"/>
      <c r="F3937" s="8"/>
    </row>
    <row r="3938" spans="3:6" x14ac:dyDescent="0.25">
      <c r="C3938" s="6"/>
      <c r="D3938" s="7"/>
      <c r="E3938" s="6"/>
      <c r="F3938" s="8"/>
    </row>
    <row r="3939" spans="3:6" x14ac:dyDescent="0.25">
      <c r="C3939" s="6"/>
      <c r="D3939" s="7"/>
      <c r="E3939" s="6"/>
      <c r="F3939" s="8"/>
    </row>
    <row r="3940" spans="3:6" x14ac:dyDescent="0.25">
      <c r="C3940" s="6"/>
      <c r="D3940" s="7"/>
      <c r="E3940" s="6"/>
      <c r="F3940" s="8"/>
    </row>
    <row r="3941" spans="3:6" x14ac:dyDescent="0.25">
      <c r="C3941" s="6"/>
      <c r="D3941" s="7"/>
      <c r="E3941" s="6"/>
      <c r="F3941" s="8"/>
    </row>
    <row r="3942" spans="3:6" x14ac:dyDescent="0.25">
      <c r="C3942" s="6"/>
      <c r="D3942" s="7"/>
      <c r="E3942" s="6"/>
      <c r="F3942" s="8"/>
    </row>
    <row r="3943" spans="3:6" x14ac:dyDescent="0.25">
      <c r="C3943" s="6"/>
      <c r="D3943" s="7"/>
      <c r="E3943" s="6"/>
      <c r="F3943" s="8"/>
    </row>
    <row r="3944" spans="3:6" x14ac:dyDescent="0.25">
      <c r="C3944" s="6"/>
      <c r="D3944" s="7"/>
      <c r="E3944" s="6"/>
      <c r="F3944" s="8"/>
    </row>
    <row r="3945" spans="3:6" x14ac:dyDescent="0.25">
      <c r="C3945" s="6"/>
      <c r="D3945" s="7"/>
      <c r="E3945" s="6"/>
      <c r="F3945" s="8"/>
    </row>
    <row r="3946" spans="3:6" x14ac:dyDescent="0.25">
      <c r="C3946" s="6"/>
      <c r="D3946" s="7"/>
      <c r="E3946" s="6"/>
      <c r="F3946" s="8"/>
    </row>
    <row r="3947" spans="3:6" x14ac:dyDescent="0.25">
      <c r="C3947" s="6"/>
      <c r="D3947" s="7"/>
      <c r="E3947" s="6"/>
      <c r="F3947" s="8"/>
    </row>
    <row r="3948" spans="3:6" x14ac:dyDescent="0.25">
      <c r="C3948" s="6"/>
      <c r="D3948" s="7"/>
      <c r="E3948" s="6"/>
      <c r="F3948" s="8"/>
    </row>
    <row r="3949" spans="3:6" x14ac:dyDescent="0.25">
      <c r="C3949" s="6"/>
      <c r="D3949" s="7"/>
      <c r="E3949" s="6"/>
      <c r="F3949" s="8"/>
    </row>
    <row r="3950" spans="3:6" x14ac:dyDescent="0.25">
      <c r="C3950" s="6"/>
      <c r="D3950" s="7"/>
      <c r="E3950" s="6"/>
      <c r="F3950" s="8"/>
    </row>
    <row r="3951" spans="3:6" x14ac:dyDescent="0.25">
      <c r="C3951" s="6"/>
      <c r="D3951" s="7"/>
      <c r="E3951" s="6"/>
      <c r="F3951" s="8"/>
    </row>
    <row r="3952" spans="3:6" x14ac:dyDescent="0.25">
      <c r="C3952" s="6"/>
      <c r="D3952" s="7"/>
      <c r="E3952" s="6"/>
      <c r="F3952" s="8"/>
    </row>
    <row r="3953" spans="3:6" x14ac:dyDescent="0.25">
      <c r="C3953" s="6"/>
      <c r="D3953" s="7"/>
      <c r="E3953" s="6"/>
      <c r="F3953" s="8"/>
    </row>
    <row r="3954" spans="3:6" x14ac:dyDescent="0.25">
      <c r="C3954" s="6"/>
      <c r="D3954" s="7"/>
      <c r="E3954" s="6"/>
      <c r="F3954" s="8"/>
    </row>
    <row r="3955" spans="3:6" x14ac:dyDescent="0.25">
      <c r="C3955" s="6"/>
      <c r="D3955" s="7"/>
      <c r="E3955" s="6"/>
      <c r="F3955" s="8"/>
    </row>
    <row r="3956" spans="3:6" x14ac:dyDescent="0.25">
      <c r="C3956" s="6"/>
      <c r="D3956" s="7"/>
      <c r="E3956" s="6"/>
      <c r="F3956" s="8"/>
    </row>
    <row r="3957" spans="3:6" x14ac:dyDescent="0.25">
      <c r="C3957" s="6"/>
      <c r="D3957" s="7"/>
      <c r="E3957" s="6"/>
      <c r="F3957" s="8"/>
    </row>
    <row r="3958" spans="3:6" x14ac:dyDescent="0.25">
      <c r="C3958" s="6"/>
      <c r="D3958" s="7"/>
      <c r="E3958" s="6"/>
      <c r="F3958" s="8"/>
    </row>
    <row r="3959" spans="3:6" x14ac:dyDescent="0.25">
      <c r="C3959" s="6"/>
      <c r="D3959" s="7"/>
      <c r="E3959" s="6"/>
      <c r="F3959" s="8"/>
    </row>
    <row r="3960" spans="3:6" x14ac:dyDescent="0.25">
      <c r="C3960" s="6"/>
      <c r="D3960" s="7"/>
      <c r="E3960" s="6"/>
      <c r="F3960" s="8"/>
    </row>
    <row r="3961" spans="3:6" x14ac:dyDescent="0.25">
      <c r="C3961" s="6"/>
      <c r="D3961" s="7"/>
      <c r="E3961" s="6"/>
      <c r="F3961" s="8"/>
    </row>
    <row r="3962" spans="3:6" x14ac:dyDescent="0.25">
      <c r="C3962" s="6"/>
      <c r="D3962" s="7"/>
      <c r="E3962" s="6"/>
      <c r="F3962" s="8"/>
    </row>
    <row r="3963" spans="3:6" x14ac:dyDescent="0.25">
      <c r="C3963" s="6"/>
      <c r="D3963" s="7"/>
      <c r="E3963" s="6"/>
      <c r="F3963" s="8"/>
    </row>
    <row r="3964" spans="3:6" x14ac:dyDescent="0.25">
      <c r="C3964" s="6"/>
      <c r="D3964" s="7"/>
      <c r="E3964" s="6"/>
      <c r="F3964" s="8"/>
    </row>
    <row r="3965" spans="3:6" x14ac:dyDescent="0.25">
      <c r="C3965" s="6"/>
      <c r="D3965" s="7"/>
      <c r="E3965" s="6"/>
      <c r="F3965" s="8"/>
    </row>
    <row r="3966" spans="3:6" x14ac:dyDescent="0.25">
      <c r="C3966" s="6"/>
      <c r="D3966" s="7"/>
      <c r="E3966" s="6"/>
      <c r="F3966" s="8"/>
    </row>
    <row r="3967" spans="3:6" x14ac:dyDescent="0.25">
      <c r="C3967" s="6"/>
      <c r="D3967" s="7"/>
      <c r="E3967" s="6"/>
      <c r="F3967" s="8"/>
    </row>
    <row r="3968" spans="3:6" x14ac:dyDescent="0.25">
      <c r="C3968" s="6"/>
      <c r="D3968" s="7"/>
      <c r="E3968" s="6"/>
      <c r="F3968" s="8"/>
    </row>
    <row r="3969" spans="3:6" x14ac:dyDescent="0.25">
      <c r="C3969" s="6"/>
      <c r="D3969" s="7"/>
      <c r="E3969" s="6"/>
      <c r="F3969" s="8"/>
    </row>
    <row r="3970" spans="3:6" x14ac:dyDescent="0.25">
      <c r="C3970" s="6"/>
      <c r="D3970" s="7"/>
      <c r="E3970" s="6"/>
      <c r="F3970" s="8"/>
    </row>
    <row r="3971" spans="3:6" x14ac:dyDescent="0.25">
      <c r="C3971" s="6"/>
      <c r="D3971" s="7"/>
      <c r="E3971" s="6"/>
      <c r="F3971" s="8"/>
    </row>
    <row r="3972" spans="3:6" x14ac:dyDescent="0.25">
      <c r="C3972" s="6"/>
      <c r="D3972" s="7"/>
      <c r="E3972" s="6"/>
      <c r="F3972" s="8"/>
    </row>
    <row r="3973" spans="3:6" x14ac:dyDescent="0.25">
      <c r="C3973" s="6"/>
      <c r="D3973" s="7"/>
      <c r="E3973" s="6"/>
      <c r="F3973" s="8"/>
    </row>
    <row r="3974" spans="3:6" x14ac:dyDescent="0.25">
      <c r="C3974" s="6"/>
      <c r="D3974" s="7"/>
      <c r="E3974" s="6"/>
      <c r="F3974" s="8"/>
    </row>
    <row r="3975" spans="3:6" x14ac:dyDescent="0.25">
      <c r="C3975" s="6"/>
      <c r="D3975" s="7"/>
      <c r="E3975" s="6"/>
      <c r="F3975" s="8"/>
    </row>
    <row r="3976" spans="3:6" x14ac:dyDescent="0.25">
      <c r="C3976" s="6"/>
      <c r="D3976" s="7"/>
      <c r="E3976" s="6"/>
      <c r="F3976" s="8"/>
    </row>
    <row r="3977" spans="3:6" x14ac:dyDescent="0.25">
      <c r="C3977" s="6"/>
      <c r="D3977" s="7"/>
      <c r="E3977" s="6"/>
      <c r="F3977" s="8"/>
    </row>
    <row r="3978" spans="3:6" x14ac:dyDescent="0.25">
      <c r="C3978" s="6"/>
      <c r="D3978" s="7"/>
      <c r="E3978" s="6"/>
      <c r="F3978" s="8"/>
    </row>
    <row r="3979" spans="3:6" x14ac:dyDescent="0.25">
      <c r="C3979" s="6"/>
      <c r="D3979" s="7"/>
      <c r="E3979" s="6"/>
      <c r="F3979" s="8"/>
    </row>
    <row r="3980" spans="3:6" x14ac:dyDescent="0.25">
      <c r="C3980" s="6"/>
      <c r="D3980" s="7"/>
      <c r="E3980" s="6"/>
      <c r="F3980" s="8"/>
    </row>
    <row r="3981" spans="3:6" x14ac:dyDescent="0.25">
      <c r="C3981" s="6"/>
      <c r="D3981" s="7"/>
      <c r="E3981" s="6"/>
      <c r="F3981" s="8"/>
    </row>
    <row r="3982" spans="3:6" x14ac:dyDescent="0.25">
      <c r="C3982" s="6"/>
      <c r="D3982" s="7"/>
      <c r="E3982" s="6"/>
      <c r="F3982" s="8"/>
    </row>
    <row r="3983" spans="3:6" x14ac:dyDescent="0.25">
      <c r="C3983" s="6"/>
      <c r="D3983" s="7"/>
      <c r="E3983" s="6"/>
      <c r="F3983" s="8"/>
    </row>
    <row r="3984" spans="3:6" x14ac:dyDescent="0.25">
      <c r="C3984" s="6"/>
      <c r="D3984" s="7"/>
      <c r="E3984" s="6"/>
      <c r="F3984" s="8"/>
    </row>
    <row r="3985" spans="3:6" x14ac:dyDescent="0.25">
      <c r="C3985" s="6"/>
      <c r="D3985" s="7"/>
      <c r="E3985" s="6"/>
      <c r="F3985" s="8"/>
    </row>
    <row r="3986" spans="3:6" x14ac:dyDescent="0.25">
      <c r="C3986" s="6"/>
      <c r="D3986" s="7"/>
      <c r="E3986" s="6"/>
      <c r="F3986" s="8"/>
    </row>
    <row r="3987" spans="3:6" x14ac:dyDescent="0.25">
      <c r="C3987" s="6"/>
      <c r="D3987" s="7"/>
      <c r="E3987" s="6"/>
      <c r="F3987" s="8"/>
    </row>
    <row r="3988" spans="3:6" x14ac:dyDescent="0.25">
      <c r="C3988" s="6"/>
      <c r="D3988" s="7"/>
      <c r="E3988" s="6"/>
      <c r="F3988" s="8"/>
    </row>
    <row r="3989" spans="3:6" x14ac:dyDescent="0.25">
      <c r="C3989" s="6"/>
      <c r="D3989" s="7"/>
      <c r="E3989" s="6"/>
      <c r="F3989" s="8"/>
    </row>
    <row r="3990" spans="3:6" x14ac:dyDescent="0.25">
      <c r="C3990" s="6"/>
      <c r="D3990" s="7"/>
      <c r="E3990" s="6"/>
      <c r="F3990" s="8"/>
    </row>
    <row r="3991" spans="3:6" x14ac:dyDescent="0.25">
      <c r="C3991" s="6"/>
      <c r="D3991" s="7"/>
      <c r="E3991" s="6"/>
      <c r="F3991" s="8"/>
    </row>
    <row r="3992" spans="3:6" x14ac:dyDescent="0.25">
      <c r="C3992" s="6"/>
      <c r="D3992" s="7"/>
      <c r="E3992" s="6"/>
      <c r="F3992" s="8"/>
    </row>
    <row r="3993" spans="3:6" x14ac:dyDescent="0.25">
      <c r="C3993" s="6"/>
      <c r="D3993" s="7"/>
      <c r="E3993" s="6"/>
      <c r="F3993" s="8"/>
    </row>
    <row r="3994" spans="3:6" x14ac:dyDescent="0.25">
      <c r="C3994" s="6"/>
      <c r="D3994" s="7"/>
      <c r="E3994" s="6"/>
      <c r="F3994" s="8"/>
    </row>
    <row r="3995" spans="3:6" x14ac:dyDescent="0.25">
      <c r="C3995" s="6"/>
      <c r="D3995" s="7"/>
      <c r="E3995" s="6"/>
      <c r="F3995" s="8"/>
    </row>
    <row r="3996" spans="3:6" x14ac:dyDescent="0.25">
      <c r="C3996" s="6"/>
      <c r="D3996" s="7"/>
      <c r="E3996" s="6"/>
      <c r="F3996" s="8"/>
    </row>
    <row r="3997" spans="3:6" x14ac:dyDescent="0.25">
      <c r="C3997" s="6"/>
      <c r="D3997" s="7"/>
      <c r="E3997" s="6"/>
      <c r="F3997" s="8"/>
    </row>
    <row r="3998" spans="3:6" x14ac:dyDescent="0.25">
      <c r="C3998" s="6"/>
      <c r="D3998" s="7"/>
      <c r="E3998" s="6"/>
      <c r="F3998" s="8"/>
    </row>
    <row r="3999" spans="3:6" x14ac:dyDescent="0.25">
      <c r="C3999" s="6"/>
      <c r="D3999" s="7"/>
      <c r="E3999" s="6"/>
      <c r="F3999" s="8"/>
    </row>
    <row r="4000" spans="3:6" x14ac:dyDescent="0.25">
      <c r="C4000" s="6"/>
      <c r="D4000" s="7"/>
      <c r="E4000" s="6"/>
      <c r="F4000" s="8"/>
    </row>
    <row r="4001" spans="3:6" x14ac:dyDescent="0.25">
      <c r="C4001" s="6"/>
      <c r="D4001" s="7"/>
      <c r="E4001" s="6"/>
      <c r="F4001" s="8"/>
    </row>
    <row r="4002" spans="3:6" x14ac:dyDescent="0.25">
      <c r="C4002" s="6"/>
      <c r="D4002" s="7"/>
      <c r="E4002" s="6"/>
      <c r="F4002" s="8"/>
    </row>
    <row r="4003" spans="3:6" x14ac:dyDescent="0.25">
      <c r="C4003" s="6"/>
      <c r="D4003" s="7"/>
      <c r="E4003" s="6"/>
      <c r="F4003" s="8"/>
    </row>
    <row r="4004" spans="3:6" x14ac:dyDescent="0.25">
      <c r="C4004" s="6"/>
      <c r="D4004" s="7"/>
      <c r="E4004" s="6"/>
      <c r="F4004" s="8"/>
    </row>
    <row r="4005" spans="3:6" x14ac:dyDescent="0.25">
      <c r="C4005" s="6"/>
      <c r="D4005" s="7"/>
      <c r="E4005" s="6"/>
      <c r="F4005" s="8"/>
    </row>
    <row r="4006" spans="3:6" x14ac:dyDescent="0.25">
      <c r="C4006" s="6"/>
      <c r="D4006" s="7"/>
      <c r="E4006" s="6"/>
      <c r="F4006" s="8"/>
    </row>
    <row r="4007" spans="3:6" x14ac:dyDescent="0.25">
      <c r="C4007" s="6"/>
      <c r="D4007" s="7"/>
      <c r="E4007" s="6"/>
      <c r="F4007" s="8"/>
    </row>
    <row r="4008" spans="3:6" x14ac:dyDescent="0.25">
      <c r="C4008" s="6"/>
      <c r="D4008" s="7"/>
      <c r="E4008" s="6"/>
      <c r="F4008" s="8"/>
    </row>
    <row r="4009" spans="3:6" x14ac:dyDescent="0.25">
      <c r="C4009" s="6"/>
      <c r="D4009" s="7"/>
      <c r="E4009" s="6"/>
      <c r="F4009" s="8"/>
    </row>
    <row r="4010" spans="3:6" x14ac:dyDescent="0.25">
      <c r="C4010" s="6"/>
      <c r="D4010" s="7"/>
      <c r="E4010" s="6"/>
      <c r="F4010" s="8"/>
    </row>
    <row r="4011" spans="3:6" x14ac:dyDescent="0.25">
      <c r="C4011" s="6"/>
      <c r="D4011" s="7"/>
      <c r="E4011" s="6"/>
      <c r="F4011" s="8"/>
    </row>
    <row r="4012" spans="3:6" x14ac:dyDescent="0.25">
      <c r="C4012" s="6"/>
      <c r="D4012" s="7"/>
      <c r="E4012" s="6"/>
      <c r="F4012" s="8"/>
    </row>
    <row r="4013" spans="3:6" x14ac:dyDescent="0.25">
      <c r="C4013" s="6"/>
      <c r="D4013" s="7"/>
      <c r="E4013" s="6"/>
      <c r="F4013" s="8"/>
    </row>
    <row r="4014" spans="3:6" x14ac:dyDescent="0.25">
      <c r="C4014" s="6"/>
      <c r="D4014" s="7"/>
      <c r="E4014" s="6"/>
      <c r="F4014" s="8"/>
    </row>
    <row r="4015" spans="3:6" x14ac:dyDescent="0.25">
      <c r="C4015" s="6"/>
      <c r="D4015" s="7"/>
      <c r="E4015" s="6"/>
      <c r="F4015" s="8"/>
    </row>
    <row r="4016" spans="3:6" x14ac:dyDescent="0.25">
      <c r="C4016" s="6"/>
      <c r="D4016" s="7"/>
      <c r="E4016" s="6"/>
      <c r="F4016" s="8"/>
    </row>
    <row r="4017" spans="3:6" x14ac:dyDescent="0.25">
      <c r="C4017" s="6"/>
      <c r="D4017" s="7"/>
      <c r="E4017" s="6"/>
      <c r="F4017" s="8"/>
    </row>
    <row r="4018" spans="3:6" x14ac:dyDescent="0.25">
      <c r="C4018" s="6"/>
      <c r="D4018" s="7"/>
      <c r="E4018" s="6"/>
      <c r="F4018" s="8"/>
    </row>
    <row r="4019" spans="3:6" x14ac:dyDescent="0.25">
      <c r="C4019" s="6"/>
      <c r="D4019" s="7"/>
      <c r="E4019" s="6"/>
      <c r="F4019" s="8"/>
    </row>
    <row r="4020" spans="3:6" x14ac:dyDescent="0.25">
      <c r="C4020" s="6"/>
      <c r="D4020" s="7"/>
      <c r="E4020" s="6"/>
      <c r="F4020" s="8"/>
    </row>
    <row r="4021" spans="3:6" x14ac:dyDescent="0.25">
      <c r="C4021" s="6"/>
      <c r="D4021" s="7"/>
      <c r="E4021" s="6"/>
      <c r="F4021" s="8"/>
    </row>
    <row r="4022" spans="3:6" x14ac:dyDescent="0.25">
      <c r="C4022" s="6"/>
      <c r="D4022" s="7"/>
      <c r="E4022" s="6"/>
      <c r="F4022" s="8"/>
    </row>
    <row r="4023" spans="3:6" x14ac:dyDescent="0.25">
      <c r="C4023" s="6"/>
      <c r="D4023" s="7"/>
      <c r="E4023" s="6"/>
      <c r="F4023" s="8"/>
    </row>
    <row r="4024" spans="3:6" x14ac:dyDescent="0.25">
      <c r="C4024" s="6"/>
      <c r="D4024" s="7"/>
      <c r="E4024" s="6"/>
      <c r="F4024" s="8"/>
    </row>
    <row r="4025" spans="3:6" x14ac:dyDescent="0.25">
      <c r="C4025" s="6"/>
      <c r="D4025" s="7"/>
      <c r="E4025" s="6"/>
      <c r="F4025" s="8"/>
    </row>
    <row r="4026" spans="3:6" x14ac:dyDescent="0.25">
      <c r="C4026" s="6"/>
      <c r="D4026" s="7"/>
      <c r="E4026" s="6"/>
      <c r="F4026" s="8"/>
    </row>
    <row r="4027" spans="3:6" x14ac:dyDescent="0.25">
      <c r="C4027" s="6"/>
      <c r="D4027" s="7"/>
      <c r="E4027" s="6"/>
      <c r="F4027" s="8"/>
    </row>
    <row r="4028" spans="3:6" x14ac:dyDescent="0.25">
      <c r="C4028" s="6"/>
      <c r="D4028" s="7"/>
      <c r="E4028" s="6"/>
      <c r="F4028" s="8"/>
    </row>
    <row r="4029" spans="3:6" x14ac:dyDescent="0.25">
      <c r="C4029" s="6"/>
      <c r="D4029" s="7"/>
      <c r="E4029" s="6"/>
      <c r="F4029" s="8"/>
    </row>
    <row r="4030" spans="3:6" x14ac:dyDescent="0.25">
      <c r="C4030" s="6"/>
      <c r="D4030" s="7"/>
      <c r="E4030" s="6"/>
      <c r="F4030" s="8"/>
    </row>
    <row r="4031" spans="3:6" x14ac:dyDescent="0.25">
      <c r="C4031" s="6"/>
      <c r="D4031" s="7"/>
      <c r="E4031" s="6"/>
      <c r="F4031" s="8"/>
    </row>
    <row r="4032" spans="3:6" x14ac:dyDescent="0.25">
      <c r="C4032" s="6"/>
      <c r="D4032" s="7"/>
      <c r="E4032" s="6"/>
      <c r="F4032" s="8"/>
    </row>
    <row r="4033" spans="3:6" x14ac:dyDescent="0.25">
      <c r="C4033" s="6"/>
      <c r="D4033" s="7"/>
      <c r="E4033" s="6"/>
      <c r="F4033" s="8"/>
    </row>
    <row r="4034" spans="3:6" x14ac:dyDescent="0.25">
      <c r="C4034" s="6"/>
      <c r="D4034" s="7"/>
      <c r="E4034" s="6"/>
      <c r="F4034" s="8"/>
    </row>
    <row r="4035" spans="3:6" x14ac:dyDescent="0.25">
      <c r="C4035" s="6"/>
      <c r="D4035" s="7"/>
      <c r="E4035" s="6"/>
      <c r="F4035" s="8"/>
    </row>
    <row r="4036" spans="3:6" x14ac:dyDescent="0.25">
      <c r="C4036" s="6"/>
      <c r="D4036" s="7"/>
      <c r="E4036" s="6"/>
      <c r="F4036" s="8"/>
    </row>
    <row r="4037" spans="3:6" x14ac:dyDescent="0.25">
      <c r="C4037" s="6"/>
      <c r="D4037" s="7"/>
      <c r="E4037" s="6"/>
      <c r="F4037" s="8"/>
    </row>
    <row r="4038" spans="3:6" x14ac:dyDescent="0.25">
      <c r="C4038" s="6"/>
      <c r="D4038" s="7"/>
      <c r="E4038" s="6"/>
      <c r="F4038" s="8"/>
    </row>
    <row r="4039" spans="3:6" x14ac:dyDescent="0.25">
      <c r="C4039" s="6"/>
      <c r="D4039" s="7"/>
      <c r="E4039" s="6"/>
      <c r="F4039" s="8"/>
    </row>
    <row r="4040" spans="3:6" x14ac:dyDescent="0.25">
      <c r="C4040" s="6"/>
      <c r="D4040" s="7"/>
      <c r="E4040" s="6"/>
      <c r="F4040" s="8"/>
    </row>
    <row r="4041" spans="3:6" x14ac:dyDescent="0.25">
      <c r="C4041" s="6"/>
      <c r="D4041" s="7"/>
      <c r="E4041" s="6"/>
      <c r="F4041" s="8"/>
    </row>
    <row r="4042" spans="3:6" x14ac:dyDescent="0.25">
      <c r="C4042" s="6"/>
      <c r="D4042" s="7"/>
      <c r="E4042" s="6"/>
      <c r="F4042" s="8"/>
    </row>
    <row r="4043" spans="3:6" x14ac:dyDescent="0.25">
      <c r="C4043" s="6"/>
      <c r="D4043" s="7"/>
      <c r="E4043" s="6"/>
      <c r="F4043" s="8"/>
    </row>
    <row r="4044" spans="3:6" x14ac:dyDescent="0.25">
      <c r="C4044" s="6"/>
      <c r="D4044" s="7"/>
      <c r="E4044" s="6"/>
      <c r="F4044" s="8"/>
    </row>
    <row r="4045" spans="3:6" x14ac:dyDescent="0.25">
      <c r="C4045" s="6"/>
      <c r="D4045" s="7"/>
      <c r="E4045" s="6"/>
      <c r="F4045" s="8"/>
    </row>
    <row r="4046" spans="3:6" x14ac:dyDescent="0.25">
      <c r="C4046" s="6"/>
      <c r="D4046" s="7"/>
      <c r="E4046" s="6"/>
      <c r="F4046" s="8"/>
    </row>
    <row r="4047" spans="3:6" x14ac:dyDescent="0.25">
      <c r="C4047" s="6"/>
      <c r="D4047" s="7"/>
      <c r="E4047" s="6"/>
      <c r="F4047" s="8"/>
    </row>
    <row r="4048" spans="3:6" x14ac:dyDescent="0.25">
      <c r="C4048" s="6"/>
      <c r="D4048" s="7"/>
      <c r="E4048" s="6"/>
      <c r="F4048" s="8"/>
    </row>
    <row r="4049" spans="3:6" x14ac:dyDescent="0.25">
      <c r="C4049" s="6"/>
      <c r="D4049" s="7"/>
      <c r="E4049" s="6"/>
      <c r="F4049" s="8"/>
    </row>
    <row r="4050" spans="3:6" x14ac:dyDescent="0.25">
      <c r="C4050" s="6"/>
      <c r="D4050" s="7"/>
      <c r="E4050" s="6"/>
      <c r="F4050" s="8"/>
    </row>
    <row r="4051" spans="3:6" x14ac:dyDescent="0.25">
      <c r="C4051" s="6"/>
      <c r="D4051" s="7"/>
      <c r="E4051" s="6"/>
      <c r="F4051" s="8"/>
    </row>
    <row r="4052" spans="3:6" x14ac:dyDescent="0.25">
      <c r="C4052" s="6"/>
      <c r="D4052" s="7"/>
      <c r="E4052" s="6"/>
      <c r="F4052" s="8"/>
    </row>
    <row r="4053" spans="3:6" x14ac:dyDescent="0.25">
      <c r="C4053" s="6"/>
      <c r="D4053" s="7"/>
      <c r="E4053" s="6"/>
      <c r="F4053" s="8"/>
    </row>
    <row r="4054" spans="3:6" x14ac:dyDescent="0.25">
      <c r="C4054" s="6"/>
      <c r="D4054" s="7"/>
      <c r="E4054" s="6"/>
      <c r="F4054" s="8"/>
    </row>
    <row r="4055" spans="3:6" x14ac:dyDescent="0.25">
      <c r="C4055" s="6"/>
      <c r="D4055" s="7"/>
      <c r="E4055" s="6"/>
      <c r="F4055" s="8"/>
    </row>
    <row r="4056" spans="3:6" x14ac:dyDescent="0.25">
      <c r="C4056" s="6"/>
      <c r="D4056" s="7"/>
      <c r="E4056" s="6"/>
      <c r="F4056" s="8"/>
    </row>
    <row r="4057" spans="3:6" x14ac:dyDescent="0.25">
      <c r="C4057" s="6"/>
      <c r="D4057" s="7"/>
      <c r="E4057" s="6"/>
      <c r="F4057" s="8"/>
    </row>
    <row r="4058" spans="3:6" x14ac:dyDescent="0.25">
      <c r="C4058" s="6"/>
      <c r="D4058" s="7"/>
      <c r="E4058" s="6"/>
      <c r="F4058" s="8"/>
    </row>
    <row r="4059" spans="3:6" x14ac:dyDescent="0.25">
      <c r="C4059" s="6"/>
      <c r="D4059" s="7"/>
      <c r="E4059" s="6"/>
      <c r="F4059" s="8"/>
    </row>
    <row r="4060" spans="3:6" x14ac:dyDescent="0.25">
      <c r="C4060" s="6"/>
      <c r="D4060" s="7"/>
      <c r="E4060" s="6"/>
      <c r="F4060" s="8"/>
    </row>
    <row r="4061" spans="3:6" x14ac:dyDescent="0.25">
      <c r="C4061" s="6"/>
      <c r="D4061" s="7"/>
      <c r="E4061" s="6"/>
      <c r="F4061" s="8"/>
    </row>
    <row r="4062" spans="3:6" x14ac:dyDescent="0.25">
      <c r="C4062" s="6"/>
      <c r="D4062" s="7"/>
      <c r="E4062" s="6"/>
      <c r="F4062" s="8"/>
    </row>
    <row r="4063" spans="3:6" x14ac:dyDescent="0.25">
      <c r="C4063" s="6"/>
      <c r="D4063" s="7"/>
      <c r="E4063" s="6"/>
      <c r="F4063" s="8"/>
    </row>
    <row r="4064" spans="3:6" x14ac:dyDescent="0.25">
      <c r="C4064" s="6"/>
      <c r="D4064" s="7"/>
      <c r="E4064" s="6"/>
      <c r="F4064" s="8"/>
    </row>
    <row r="4065" spans="3:6" x14ac:dyDescent="0.25">
      <c r="C4065" s="6"/>
      <c r="D4065" s="7"/>
      <c r="E4065" s="6"/>
      <c r="F4065" s="8"/>
    </row>
    <row r="4066" spans="3:6" x14ac:dyDescent="0.25">
      <c r="C4066" s="6"/>
      <c r="D4066" s="7"/>
      <c r="E4066" s="6"/>
      <c r="F4066" s="8"/>
    </row>
    <row r="4067" spans="3:6" x14ac:dyDescent="0.25">
      <c r="C4067" s="6"/>
      <c r="D4067" s="7"/>
      <c r="E4067" s="6"/>
      <c r="F4067" s="8"/>
    </row>
    <row r="4068" spans="3:6" x14ac:dyDescent="0.25">
      <c r="C4068" s="6"/>
      <c r="D4068" s="7"/>
      <c r="E4068" s="6"/>
      <c r="F4068" s="8"/>
    </row>
    <row r="4069" spans="3:6" x14ac:dyDescent="0.25">
      <c r="C4069" s="6"/>
      <c r="D4069" s="7"/>
      <c r="E4069" s="6"/>
      <c r="F4069" s="8"/>
    </row>
    <row r="4070" spans="3:6" x14ac:dyDescent="0.25">
      <c r="C4070" s="6"/>
      <c r="D4070" s="7"/>
      <c r="E4070" s="6"/>
      <c r="F4070" s="8"/>
    </row>
    <row r="4071" spans="3:6" x14ac:dyDescent="0.25">
      <c r="C4071" s="6"/>
      <c r="D4071" s="7"/>
      <c r="E4071" s="6"/>
      <c r="F4071" s="8"/>
    </row>
    <row r="4072" spans="3:6" x14ac:dyDescent="0.25">
      <c r="C4072" s="6"/>
      <c r="D4072" s="7"/>
      <c r="E4072" s="6"/>
      <c r="F4072" s="8"/>
    </row>
    <row r="4073" spans="3:6" x14ac:dyDescent="0.25">
      <c r="C4073" s="6"/>
      <c r="D4073" s="7"/>
      <c r="E4073" s="6"/>
      <c r="F4073" s="8"/>
    </row>
    <row r="4074" spans="3:6" x14ac:dyDescent="0.25">
      <c r="C4074" s="6"/>
      <c r="D4074" s="7"/>
      <c r="E4074" s="6"/>
      <c r="F4074" s="8"/>
    </row>
    <row r="4075" spans="3:6" x14ac:dyDescent="0.25">
      <c r="C4075" s="6"/>
      <c r="D4075" s="7"/>
      <c r="E4075" s="6"/>
      <c r="F4075" s="8"/>
    </row>
    <row r="4076" spans="3:6" x14ac:dyDescent="0.25">
      <c r="C4076" s="6"/>
      <c r="D4076" s="7"/>
      <c r="E4076" s="6"/>
      <c r="F4076" s="8"/>
    </row>
    <row r="4077" spans="3:6" x14ac:dyDescent="0.25">
      <c r="C4077" s="6"/>
      <c r="D4077" s="7"/>
      <c r="E4077" s="6"/>
      <c r="F4077" s="8"/>
    </row>
    <row r="4078" spans="3:6" x14ac:dyDescent="0.25">
      <c r="C4078" s="6"/>
      <c r="D4078" s="7"/>
      <c r="E4078" s="6"/>
      <c r="F4078" s="8"/>
    </row>
    <row r="4079" spans="3:6" x14ac:dyDescent="0.25">
      <c r="C4079" s="6"/>
      <c r="D4079" s="7"/>
      <c r="E4079" s="6"/>
      <c r="F4079" s="8"/>
    </row>
    <row r="4080" spans="3:6" x14ac:dyDescent="0.25">
      <c r="C4080" s="6"/>
      <c r="D4080" s="7"/>
      <c r="E4080" s="6"/>
      <c r="F4080" s="8"/>
    </row>
    <row r="4081" spans="3:6" x14ac:dyDescent="0.25">
      <c r="C4081" s="6"/>
      <c r="D4081" s="7"/>
      <c r="E4081" s="6"/>
      <c r="F4081" s="8"/>
    </row>
    <row r="4082" spans="3:6" x14ac:dyDescent="0.25">
      <c r="C4082" s="6"/>
      <c r="D4082" s="7"/>
      <c r="E4082" s="6"/>
      <c r="F4082" s="8"/>
    </row>
    <row r="4083" spans="3:6" x14ac:dyDescent="0.25">
      <c r="C4083" s="6"/>
      <c r="D4083" s="7"/>
      <c r="E4083" s="6"/>
      <c r="F4083" s="8"/>
    </row>
    <row r="4084" spans="3:6" x14ac:dyDescent="0.25">
      <c r="C4084" s="6"/>
      <c r="D4084" s="7"/>
      <c r="E4084" s="6"/>
      <c r="F4084" s="8"/>
    </row>
    <row r="4085" spans="3:6" x14ac:dyDescent="0.25">
      <c r="C4085" s="6"/>
      <c r="D4085" s="7"/>
      <c r="E4085" s="6"/>
      <c r="F4085" s="8"/>
    </row>
    <row r="4086" spans="3:6" x14ac:dyDescent="0.25">
      <c r="C4086" s="6"/>
      <c r="D4086" s="7"/>
      <c r="E4086" s="6"/>
      <c r="F4086" s="8"/>
    </row>
    <row r="4087" spans="3:6" x14ac:dyDescent="0.25">
      <c r="C4087" s="6"/>
      <c r="D4087" s="7"/>
      <c r="E4087" s="6"/>
      <c r="F4087" s="8"/>
    </row>
    <row r="4088" spans="3:6" x14ac:dyDescent="0.25">
      <c r="C4088" s="6"/>
      <c r="D4088" s="7"/>
      <c r="E4088" s="6"/>
      <c r="F4088" s="8"/>
    </row>
    <row r="4089" spans="3:6" x14ac:dyDescent="0.25">
      <c r="C4089" s="6"/>
      <c r="D4089" s="7"/>
      <c r="E4089" s="6"/>
      <c r="F4089" s="8"/>
    </row>
    <row r="4090" spans="3:6" x14ac:dyDescent="0.25">
      <c r="C4090" s="6"/>
      <c r="D4090" s="7"/>
      <c r="E4090" s="6"/>
      <c r="F4090" s="8"/>
    </row>
    <row r="4091" spans="3:6" x14ac:dyDescent="0.25">
      <c r="C4091" s="6"/>
      <c r="D4091" s="7"/>
      <c r="E4091" s="6"/>
      <c r="F4091" s="8"/>
    </row>
    <row r="4092" spans="3:6" x14ac:dyDescent="0.25">
      <c r="C4092" s="6"/>
      <c r="D4092" s="7"/>
      <c r="E4092" s="6"/>
      <c r="F4092" s="8"/>
    </row>
    <row r="4093" spans="3:6" x14ac:dyDescent="0.25">
      <c r="C4093" s="6"/>
      <c r="D4093" s="7"/>
      <c r="E4093" s="6"/>
      <c r="F4093" s="8"/>
    </row>
    <row r="4094" spans="3:6" x14ac:dyDescent="0.25">
      <c r="C4094" s="6"/>
      <c r="D4094" s="7"/>
      <c r="E4094" s="6"/>
      <c r="F4094" s="8"/>
    </row>
    <row r="4095" spans="3:6" x14ac:dyDescent="0.25">
      <c r="C4095" s="6"/>
      <c r="D4095" s="7"/>
      <c r="E4095" s="6"/>
      <c r="F4095" s="8"/>
    </row>
    <row r="4096" spans="3:6" x14ac:dyDescent="0.25">
      <c r="C4096" s="6"/>
      <c r="D4096" s="7"/>
      <c r="E4096" s="6"/>
      <c r="F4096" s="8"/>
    </row>
    <row r="4097" spans="3:6" x14ac:dyDescent="0.25">
      <c r="C4097" s="6"/>
      <c r="D4097" s="7"/>
      <c r="E4097" s="6"/>
      <c r="F4097" s="8"/>
    </row>
    <row r="4098" spans="3:6" x14ac:dyDescent="0.25">
      <c r="C4098" s="6"/>
      <c r="D4098" s="7"/>
      <c r="E4098" s="6"/>
      <c r="F4098" s="8"/>
    </row>
    <row r="4099" spans="3:6" x14ac:dyDescent="0.25">
      <c r="C4099" s="6"/>
      <c r="D4099" s="7"/>
      <c r="E4099" s="6"/>
      <c r="F4099" s="8"/>
    </row>
    <row r="4100" spans="3:6" x14ac:dyDescent="0.25">
      <c r="C4100" s="6"/>
      <c r="D4100" s="7"/>
      <c r="E4100" s="6"/>
      <c r="F4100" s="8"/>
    </row>
    <row r="4101" spans="3:6" x14ac:dyDescent="0.25">
      <c r="C4101" s="6"/>
      <c r="D4101" s="7"/>
      <c r="E4101" s="6"/>
      <c r="F4101" s="8"/>
    </row>
    <row r="4102" spans="3:6" x14ac:dyDescent="0.25">
      <c r="C4102" s="6"/>
      <c r="D4102" s="7"/>
      <c r="E4102" s="6"/>
      <c r="F4102" s="8"/>
    </row>
    <row r="4103" spans="3:6" x14ac:dyDescent="0.25">
      <c r="C4103" s="6"/>
      <c r="D4103" s="7"/>
      <c r="E4103" s="6"/>
      <c r="F4103" s="8"/>
    </row>
    <row r="4104" spans="3:6" x14ac:dyDescent="0.25">
      <c r="C4104" s="6"/>
      <c r="D4104" s="7"/>
      <c r="E4104" s="6"/>
      <c r="F4104" s="8"/>
    </row>
    <row r="4105" spans="3:6" x14ac:dyDescent="0.25">
      <c r="C4105" s="6"/>
      <c r="D4105" s="7"/>
      <c r="E4105" s="6"/>
      <c r="F4105" s="8"/>
    </row>
    <row r="4106" spans="3:6" x14ac:dyDescent="0.25">
      <c r="C4106" s="6"/>
      <c r="D4106" s="7"/>
      <c r="E4106" s="6"/>
      <c r="F4106" s="8"/>
    </row>
    <row r="4107" spans="3:6" x14ac:dyDescent="0.25">
      <c r="C4107" s="6"/>
      <c r="D4107" s="7"/>
      <c r="E4107" s="6"/>
      <c r="F4107" s="8"/>
    </row>
    <row r="4108" spans="3:6" x14ac:dyDescent="0.25">
      <c r="C4108" s="6"/>
      <c r="D4108" s="7"/>
      <c r="E4108" s="6"/>
      <c r="F4108" s="8"/>
    </row>
    <row r="4109" spans="3:6" x14ac:dyDescent="0.25">
      <c r="C4109" s="6"/>
      <c r="D4109" s="7"/>
      <c r="E4109" s="6"/>
      <c r="F4109" s="8"/>
    </row>
    <row r="4110" spans="3:6" x14ac:dyDescent="0.25">
      <c r="C4110" s="6"/>
      <c r="D4110" s="7"/>
      <c r="E4110" s="6"/>
      <c r="F4110" s="8"/>
    </row>
    <row r="4111" spans="3:6" x14ac:dyDescent="0.25">
      <c r="C4111" s="6"/>
      <c r="D4111" s="7"/>
      <c r="E4111" s="6"/>
      <c r="F4111" s="8"/>
    </row>
    <row r="4112" spans="3:6" x14ac:dyDescent="0.25">
      <c r="C4112" s="6"/>
      <c r="D4112" s="7"/>
      <c r="E4112" s="6"/>
      <c r="F4112" s="8"/>
    </row>
    <row r="4113" spans="3:6" x14ac:dyDescent="0.25">
      <c r="C4113" s="6"/>
      <c r="D4113" s="7"/>
      <c r="E4113" s="6"/>
      <c r="F4113" s="8"/>
    </row>
    <row r="4114" spans="3:6" x14ac:dyDescent="0.25">
      <c r="C4114" s="6"/>
      <c r="D4114" s="7"/>
      <c r="E4114" s="6"/>
      <c r="F4114" s="8"/>
    </row>
    <row r="4115" spans="3:6" x14ac:dyDescent="0.25">
      <c r="C4115" s="6"/>
      <c r="D4115" s="7"/>
      <c r="E4115" s="6"/>
      <c r="F4115" s="8"/>
    </row>
    <row r="4116" spans="3:6" x14ac:dyDescent="0.25">
      <c r="C4116" s="6"/>
      <c r="D4116" s="7"/>
      <c r="E4116" s="6"/>
      <c r="F4116" s="8"/>
    </row>
    <row r="4117" spans="3:6" x14ac:dyDescent="0.25">
      <c r="C4117" s="6"/>
      <c r="D4117" s="7"/>
      <c r="E4117" s="6"/>
      <c r="F4117" s="8"/>
    </row>
    <row r="4118" spans="3:6" x14ac:dyDescent="0.25">
      <c r="C4118" s="6"/>
      <c r="D4118" s="7"/>
      <c r="E4118" s="6"/>
      <c r="F4118" s="8"/>
    </row>
    <row r="4119" spans="3:6" x14ac:dyDescent="0.25">
      <c r="C4119" s="6"/>
      <c r="D4119" s="7"/>
      <c r="E4119" s="6"/>
      <c r="F4119" s="8"/>
    </row>
    <row r="4120" spans="3:6" x14ac:dyDescent="0.25">
      <c r="C4120" s="6"/>
      <c r="D4120" s="7"/>
      <c r="E4120" s="6"/>
      <c r="F4120" s="8"/>
    </row>
    <row r="4121" spans="3:6" x14ac:dyDescent="0.25">
      <c r="C4121" s="6"/>
      <c r="D4121" s="7"/>
      <c r="E4121" s="6"/>
      <c r="F4121" s="8"/>
    </row>
    <row r="4122" spans="3:6" x14ac:dyDescent="0.25">
      <c r="C4122" s="6"/>
      <c r="D4122" s="7"/>
      <c r="E4122" s="6"/>
      <c r="F4122" s="8"/>
    </row>
    <row r="4123" spans="3:6" x14ac:dyDescent="0.25">
      <c r="C4123" s="6"/>
      <c r="D4123" s="7"/>
      <c r="E4123" s="6"/>
      <c r="F4123" s="8"/>
    </row>
    <row r="4124" spans="3:6" x14ac:dyDescent="0.25">
      <c r="C4124" s="6"/>
      <c r="D4124" s="7"/>
      <c r="E4124" s="6"/>
      <c r="F4124" s="8"/>
    </row>
    <row r="4125" spans="3:6" x14ac:dyDescent="0.25">
      <c r="C4125" s="6"/>
      <c r="D4125" s="7"/>
      <c r="E4125" s="6"/>
      <c r="F4125" s="8"/>
    </row>
    <row r="4126" spans="3:6" x14ac:dyDescent="0.25">
      <c r="C4126" s="6"/>
      <c r="D4126" s="7"/>
      <c r="E4126" s="6"/>
      <c r="F4126" s="8"/>
    </row>
    <row r="4127" spans="3:6" x14ac:dyDescent="0.25">
      <c r="C4127" s="6"/>
      <c r="D4127" s="7"/>
      <c r="E4127" s="6"/>
      <c r="F4127" s="8"/>
    </row>
    <row r="4128" spans="3:6" x14ac:dyDescent="0.25">
      <c r="C4128" s="6"/>
      <c r="D4128" s="7"/>
      <c r="E4128" s="6"/>
      <c r="F4128" s="8"/>
    </row>
    <row r="4129" spans="3:6" x14ac:dyDescent="0.25">
      <c r="C4129" s="6"/>
      <c r="D4129" s="7"/>
      <c r="E4129" s="6"/>
      <c r="F4129" s="8"/>
    </row>
    <row r="4130" spans="3:6" x14ac:dyDescent="0.25">
      <c r="C4130" s="6"/>
      <c r="D4130" s="7"/>
      <c r="E4130" s="6"/>
      <c r="F4130" s="8"/>
    </row>
    <row r="4131" spans="3:6" x14ac:dyDescent="0.25">
      <c r="C4131" s="6"/>
      <c r="D4131" s="7"/>
      <c r="E4131" s="6"/>
      <c r="F4131" s="8"/>
    </row>
    <row r="4132" spans="3:6" x14ac:dyDescent="0.25">
      <c r="C4132" s="6"/>
      <c r="D4132" s="7"/>
      <c r="E4132" s="6"/>
      <c r="F4132" s="8"/>
    </row>
    <row r="4133" spans="3:6" x14ac:dyDescent="0.25">
      <c r="C4133" s="6"/>
      <c r="D4133" s="7"/>
      <c r="E4133" s="6"/>
      <c r="F4133" s="8"/>
    </row>
    <row r="4134" spans="3:6" x14ac:dyDescent="0.25">
      <c r="C4134" s="6"/>
      <c r="D4134" s="7"/>
      <c r="E4134" s="6"/>
      <c r="F4134" s="8"/>
    </row>
    <row r="4135" spans="3:6" x14ac:dyDescent="0.25">
      <c r="C4135" s="6"/>
      <c r="D4135" s="7"/>
      <c r="E4135" s="6"/>
      <c r="F4135" s="8"/>
    </row>
    <row r="4136" spans="3:6" x14ac:dyDescent="0.25">
      <c r="C4136" s="6"/>
      <c r="D4136" s="7"/>
      <c r="E4136" s="6"/>
      <c r="F4136" s="8"/>
    </row>
    <row r="4137" spans="3:6" x14ac:dyDescent="0.25">
      <c r="C4137" s="6"/>
      <c r="D4137" s="7"/>
      <c r="E4137" s="6"/>
      <c r="F4137" s="8"/>
    </row>
    <row r="4138" spans="3:6" x14ac:dyDescent="0.25">
      <c r="C4138" s="6"/>
      <c r="D4138" s="7"/>
      <c r="E4138" s="6"/>
      <c r="F4138" s="8"/>
    </row>
    <row r="4139" spans="3:6" x14ac:dyDescent="0.25">
      <c r="C4139" s="6"/>
      <c r="D4139" s="7"/>
      <c r="E4139" s="6"/>
      <c r="F4139" s="8"/>
    </row>
    <row r="4140" spans="3:6" x14ac:dyDescent="0.25">
      <c r="C4140" s="6"/>
      <c r="D4140" s="7"/>
      <c r="E4140" s="6"/>
      <c r="F4140" s="8"/>
    </row>
    <row r="4141" spans="3:6" x14ac:dyDescent="0.25">
      <c r="C4141" s="6"/>
      <c r="D4141" s="7"/>
      <c r="E4141" s="6"/>
      <c r="F4141" s="8"/>
    </row>
    <row r="4142" spans="3:6" x14ac:dyDescent="0.25">
      <c r="C4142" s="6"/>
      <c r="D4142" s="7"/>
      <c r="E4142" s="6"/>
      <c r="F4142" s="8"/>
    </row>
    <row r="4143" spans="3:6" x14ac:dyDescent="0.25">
      <c r="C4143" s="6"/>
      <c r="D4143" s="7"/>
      <c r="E4143" s="6"/>
      <c r="F4143" s="8"/>
    </row>
    <row r="4144" spans="3:6" x14ac:dyDescent="0.25">
      <c r="C4144" s="6"/>
      <c r="D4144" s="7"/>
      <c r="E4144" s="6"/>
      <c r="F4144" s="8"/>
    </row>
    <row r="4145" spans="3:6" x14ac:dyDescent="0.25">
      <c r="C4145" s="6"/>
      <c r="D4145" s="7"/>
      <c r="E4145" s="6"/>
      <c r="F4145" s="8"/>
    </row>
    <row r="4146" spans="3:6" x14ac:dyDescent="0.25">
      <c r="C4146" s="6"/>
      <c r="D4146" s="7"/>
      <c r="E4146" s="6"/>
      <c r="F4146" s="8"/>
    </row>
    <row r="4147" spans="3:6" x14ac:dyDescent="0.25">
      <c r="C4147" s="6"/>
      <c r="D4147" s="7"/>
      <c r="E4147" s="6"/>
      <c r="F4147" s="8"/>
    </row>
    <row r="4148" spans="3:6" x14ac:dyDescent="0.25">
      <c r="C4148" s="6"/>
      <c r="D4148" s="7"/>
      <c r="E4148" s="6"/>
      <c r="F4148" s="8"/>
    </row>
    <row r="4149" spans="3:6" x14ac:dyDescent="0.25">
      <c r="C4149" s="6"/>
      <c r="D4149" s="7"/>
      <c r="E4149" s="6"/>
      <c r="F4149" s="8"/>
    </row>
    <row r="4150" spans="3:6" x14ac:dyDescent="0.25">
      <c r="C4150" s="6"/>
      <c r="D4150" s="7"/>
      <c r="E4150" s="6"/>
      <c r="F4150" s="8"/>
    </row>
    <row r="4151" spans="3:6" x14ac:dyDescent="0.25">
      <c r="C4151" s="6"/>
      <c r="D4151" s="7"/>
      <c r="E4151" s="6"/>
      <c r="F4151" s="8"/>
    </row>
    <row r="4152" spans="3:6" x14ac:dyDescent="0.25">
      <c r="C4152" s="6"/>
      <c r="D4152" s="7"/>
      <c r="E4152" s="6"/>
      <c r="F4152" s="8"/>
    </row>
    <row r="4153" spans="3:6" x14ac:dyDescent="0.25">
      <c r="C4153" s="6"/>
      <c r="D4153" s="7"/>
      <c r="E4153" s="6"/>
      <c r="F4153" s="8"/>
    </row>
    <row r="4154" spans="3:6" x14ac:dyDescent="0.25">
      <c r="C4154" s="6"/>
      <c r="D4154" s="7"/>
      <c r="E4154" s="6"/>
      <c r="F4154" s="8"/>
    </row>
    <row r="4155" spans="3:6" x14ac:dyDescent="0.25">
      <c r="C4155" s="6"/>
      <c r="D4155" s="7"/>
      <c r="E4155" s="6"/>
      <c r="F4155" s="8"/>
    </row>
    <row r="4156" spans="3:6" x14ac:dyDescent="0.25">
      <c r="C4156" s="6"/>
      <c r="D4156" s="7"/>
      <c r="E4156" s="6"/>
      <c r="F4156" s="8"/>
    </row>
    <row r="4157" spans="3:6" x14ac:dyDescent="0.25">
      <c r="C4157" s="6"/>
      <c r="D4157" s="7"/>
      <c r="E4157" s="6"/>
      <c r="F4157" s="8"/>
    </row>
    <row r="4158" spans="3:6" x14ac:dyDescent="0.25">
      <c r="C4158" s="6"/>
      <c r="D4158" s="7"/>
      <c r="E4158" s="6"/>
      <c r="F4158" s="8"/>
    </row>
    <row r="4159" spans="3:6" x14ac:dyDescent="0.25">
      <c r="C4159" s="6"/>
      <c r="D4159" s="7"/>
      <c r="E4159" s="6"/>
      <c r="F4159" s="8"/>
    </row>
    <row r="4160" spans="3:6" x14ac:dyDescent="0.25">
      <c r="C4160" s="6"/>
      <c r="D4160" s="7"/>
      <c r="E4160" s="6"/>
      <c r="F4160" s="8"/>
    </row>
    <row r="4161" spans="3:6" x14ac:dyDescent="0.25">
      <c r="C4161" s="6"/>
      <c r="D4161" s="7"/>
      <c r="E4161" s="6"/>
      <c r="F4161" s="8"/>
    </row>
    <row r="4162" spans="3:6" x14ac:dyDescent="0.25">
      <c r="C4162" s="6"/>
      <c r="D4162" s="7"/>
      <c r="E4162" s="6"/>
      <c r="F4162" s="8"/>
    </row>
    <row r="4163" spans="3:6" x14ac:dyDescent="0.25">
      <c r="C4163" s="6"/>
      <c r="D4163" s="7"/>
      <c r="E4163" s="6"/>
      <c r="F4163" s="8"/>
    </row>
    <row r="4164" spans="3:6" x14ac:dyDescent="0.25">
      <c r="C4164" s="6"/>
      <c r="D4164" s="7"/>
      <c r="E4164" s="6"/>
      <c r="F4164" s="8"/>
    </row>
    <row r="4165" spans="3:6" x14ac:dyDescent="0.25">
      <c r="C4165" s="6"/>
      <c r="D4165" s="7"/>
      <c r="E4165" s="6"/>
      <c r="F4165" s="8"/>
    </row>
    <row r="4166" spans="3:6" x14ac:dyDescent="0.25">
      <c r="C4166" s="6"/>
      <c r="D4166" s="7"/>
      <c r="E4166" s="6"/>
      <c r="F4166" s="8"/>
    </row>
    <row r="4167" spans="3:6" x14ac:dyDescent="0.25">
      <c r="C4167" s="6"/>
      <c r="D4167" s="7"/>
      <c r="E4167" s="6"/>
      <c r="F4167" s="8"/>
    </row>
    <row r="4168" spans="3:6" x14ac:dyDescent="0.25">
      <c r="C4168" s="6"/>
      <c r="D4168" s="7"/>
      <c r="E4168" s="6"/>
      <c r="F4168" s="8"/>
    </row>
    <row r="4169" spans="3:6" x14ac:dyDescent="0.25">
      <c r="C4169" s="6"/>
      <c r="D4169" s="7"/>
      <c r="E4169" s="6"/>
      <c r="F4169" s="8"/>
    </row>
    <row r="4170" spans="3:6" x14ac:dyDescent="0.25">
      <c r="C4170" s="6"/>
      <c r="D4170" s="7"/>
      <c r="E4170" s="6"/>
      <c r="F4170" s="8"/>
    </row>
    <row r="4171" spans="3:6" x14ac:dyDescent="0.25">
      <c r="C4171" s="6"/>
      <c r="D4171" s="7"/>
      <c r="E4171" s="6"/>
      <c r="F4171" s="8"/>
    </row>
    <row r="4172" spans="3:6" x14ac:dyDescent="0.25">
      <c r="C4172" s="6"/>
      <c r="D4172" s="7"/>
      <c r="E4172" s="6"/>
      <c r="F4172" s="8"/>
    </row>
    <row r="4173" spans="3:6" x14ac:dyDescent="0.25">
      <c r="C4173" s="6"/>
      <c r="D4173" s="7"/>
      <c r="E4173" s="6"/>
      <c r="F4173" s="8"/>
    </row>
    <row r="4174" spans="3:6" x14ac:dyDescent="0.25">
      <c r="C4174" s="6"/>
      <c r="D4174" s="7"/>
      <c r="E4174" s="6"/>
      <c r="F4174" s="8"/>
    </row>
    <row r="4175" spans="3:6" x14ac:dyDescent="0.25">
      <c r="C4175" s="6"/>
      <c r="D4175" s="7"/>
      <c r="E4175" s="6"/>
      <c r="F4175" s="8"/>
    </row>
    <row r="4176" spans="3:6" x14ac:dyDescent="0.25">
      <c r="C4176" s="6"/>
      <c r="D4176" s="7"/>
      <c r="E4176" s="6"/>
      <c r="F4176" s="8"/>
    </row>
    <row r="4177" spans="3:6" x14ac:dyDescent="0.25">
      <c r="C4177" s="6"/>
      <c r="D4177" s="7"/>
      <c r="E4177" s="6"/>
      <c r="F4177" s="8"/>
    </row>
    <row r="4178" spans="3:6" x14ac:dyDescent="0.25">
      <c r="C4178" s="6"/>
      <c r="D4178" s="7"/>
      <c r="E4178" s="6"/>
      <c r="F4178" s="8"/>
    </row>
    <row r="4179" spans="3:6" x14ac:dyDescent="0.25">
      <c r="C4179" s="6"/>
      <c r="D4179" s="7"/>
      <c r="E4179" s="6"/>
      <c r="F4179" s="8"/>
    </row>
    <row r="4180" spans="3:6" x14ac:dyDescent="0.25">
      <c r="C4180" s="6"/>
      <c r="D4180" s="7"/>
      <c r="E4180" s="6"/>
      <c r="F4180" s="8"/>
    </row>
    <row r="4181" spans="3:6" x14ac:dyDescent="0.25">
      <c r="C4181" s="6"/>
      <c r="D4181" s="7"/>
      <c r="E4181" s="6"/>
      <c r="F4181" s="8"/>
    </row>
    <row r="4182" spans="3:6" x14ac:dyDescent="0.25">
      <c r="C4182" s="6"/>
      <c r="D4182" s="7"/>
      <c r="E4182" s="6"/>
      <c r="F4182" s="8"/>
    </row>
    <row r="4183" spans="3:6" x14ac:dyDescent="0.25">
      <c r="C4183" s="6"/>
      <c r="D4183" s="7"/>
      <c r="E4183" s="6"/>
      <c r="F4183" s="8"/>
    </row>
    <row r="4184" spans="3:6" x14ac:dyDescent="0.25">
      <c r="C4184" s="6"/>
      <c r="D4184" s="7"/>
      <c r="E4184" s="6"/>
      <c r="F4184" s="8"/>
    </row>
    <row r="4185" spans="3:6" x14ac:dyDescent="0.25">
      <c r="C4185" s="6"/>
      <c r="D4185" s="7"/>
      <c r="E4185" s="6"/>
      <c r="F4185" s="8"/>
    </row>
    <row r="4186" spans="3:6" x14ac:dyDescent="0.25">
      <c r="C4186" s="6"/>
      <c r="D4186" s="7"/>
      <c r="E4186" s="6"/>
      <c r="F4186" s="8"/>
    </row>
    <row r="4187" spans="3:6" x14ac:dyDescent="0.25">
      <c r="C4187" s="6"/>
      <c r="D4187" s="7"/>
      <c r="E4187" s="6"/>
      <c r="F4187" s="8"/>
    </row>
    <row r="4188" spans="3:6" x14ac:dyDescent="0.25">
      <c r="C4188" s="6"/>
      <c r="D4188" s="7"/>
      <c r="E4188" s="6"/>
      <c r="F4188" s="8"/>
    </row>
    <row r="4189" spans="3:6" x14ac:dyDescent="0.25">
      <c r="C4189" s="6"/>
      <c r="D4189" s="7"/>
      <c r="E4189" s="6"/>
      <c r="F4189" s="8"/>
    </row>
    <row r="4190" spans="3:6" x14ac:dyDescent="0.25">
      <c r="C4190" s="6"/>
      <c r="D4190" s="7"/>
      <c r="E4190" s="6"/>
      <c r="F4190" s="8"/>
    </row>
    <row r="4191" spans="3:6" x14ac:dyDescent="0.25">
      <c r="C4191" s="6"/>
      <c r="D4191" s="7"/>
      <c r="E4191" s="6"/>
      <c r="F4191" s="8"/>
    </row>
    <row r="4192" spans="3:6" x14ac:dyDescent="0.25">
      <c r="C4192" s="6"/>
      <c r="D4192" s="7"/>
      <c r="E4192" s="6"/>
      <c r="F4192" s="8"/>
    </row>
    <row r="4193" spans="3:6" x14ac:dyDescent="0.25">
      <c r="C4193" s="6"/>
      <c r="D4193" s="7"/>
      <c r="E4193" s="6"/>
      <c r="F4193" s="8"/>
    </row>
    <row r="4194" spans="3:6" x14ac:dyDescent="0.25">
      <c r="C4194" s="6"/>
      <c r="D4194" s="7"/>
      <c r="E4194" s="6"/>
      <c r="F4194" s="8"/>
    </row>
    <row r="4195" spans="3:6" x14ac:dyDescent="0.25">
      <c r="C4195" s="6"/>
      <c r="D4195" s="7"/>
      <c r="E4195" s="6"/>
      <c r="F4195" s="8"/>
    </row>
    <row r="4196" spans="3:6" x14ac:dyDescent="0.25">
      <c r="C4196" s="6"/>
      <c r="D4196" s="7"/>
      <c r="E4196" s="6"/>
      <c r="F4196" s="8"/>
    </row>
    <row r="4197" spans="3:6" x14ac:dyDescent="0.25">
      <c r="C4197" s="6"/>
      <c r="D4197" s="7"/>
      <c r="E4197" s="6"/>
      <c r="F4197" s="8"/>
    </row>
    <row r="4198" spans="3:6" x14ac:dyDescent="0.25">
      <c r="C4198" s="6"/>
      <c r="D4198" s="7"/>
      <c r="E4198" s="6"/>
      <c r="F4198" s="8"/>
    </row>
    <row r="4199" spans="3:6" x14ac:dyDescent="0.25">
      <c r="C4199" s="6"/>
      <c r="D4199" s="7"/>
      <c r="E4199" s="6"/>
      <c r="F4199" s="8"/>
    </row>
    <row r="4200" spans="3:6" x14ac:dyDescent="0.25">
      <c r="C4200" s="6"/>
      <c r="D4200" s="7"/>
      <c r="E4200" s="6"/>
      <c r="F4200" s="8"/>
    </row>
    <row r="4201" spans="3:6" x14ac:dyDescent="0.25">
      <c r="C4201" s="6"/>
      <c r="D4201" s="7"/>
      <c r="E4201" s="6"/>
      <c r="F4201" s="8"/>
    </row>
    <row r="4202" spans="3:6" x14ac:dyDescent="0.25">
      <c r="C4202" s="6"/>
      <c r="D4202" s="7"/>
      <c r="E4202" s="6"/>
      <c r="F4202" s="8"/>
    </row>
    <row r="4203" spans="3:6" x14ac:dyDescent="0.25">
      <c r="C4203" s="6"/>
      <c r="D4203" s="7"/>
      <c r="E4203" s="6"/>
      <c r="F4203" s="8"/>
    </row>
    <row r="4204" spans="3:6" x14ac:dyDescent="0.25">
      <c r="C4204" s="6"/>
      <c r="D4204" s="7"/>
      <c r="E4204" s="6"/>
      <c r="F4204" s="8"/>
    </row>
    <row r="4205" spans="3:6" x14ac:dyDescent="0.25">
      <c r="C4205" s="6"/>
      <c r="D4205" s="7"/>
      <c r="E4205" s="6"/>
      <c r="F4205" s="8"/>
    </row>
    <row r="4206" spans="3:6" x14ac:dyDescent="0.25">
      <c r="C4206" s="6"/>
      <c r="D4206" s="7"/>
      <c r="E4206" s="6"/>
      <c r="F4206" s="8"/>
    </row>
    <row r="4207" spans="3:6" x14ac:dyDescent="0.25">
      <c r="C4207" s="6"/>
      <c r="D4207" s="7"/>
      <c r="E4207" s="6"/>
      <c r="F4207" s="8"/>
    </row>
    <row r="4208" spans="3:6" x14ac:dyDescent="0.25">
      <c r="C4208" s="6"/>
      <c r="D4208" s="7"/>
      <c r="E4208" s="6"/>
      <c r="F4208" s="8"/>
    </row>
    <row r="4209" spans="3:6" x14ac:dyDescent="0.25">
      <c r="C4209" s="6"/>
      <c r="D4209" s="7"/>
      <c r="E4209" s="6"/>
      <c r="F4209" s="8"/>
    </row>
    <row r="4210" spans="3:6" x14ac:dyDescent="0.25">
      <c r="C4210" s="6"/>
      <c r="D4210" s="7"/>
      <c r="E4210" s="6"/>
      <c r="F4210" s="8"/>
    </row>
    <row r="4211" spans="3:6" x14ac:dyDescent="0.25">
      <c r="C4211" s="6"/>
      <c r="D4211" s="7"/>
      <c r="E4211" s="6"/>
      <c r="F4211" s="8"/>
    </row>
    <row r="4212" spans="3:6" x14ac:dyDescent="0.25">
      <c r="C4212" s="6"/>
      <c r="D4212" s="7"/>
      <c r="E4212" s="6"/>
      <c r="F4212" s="8"/>
    </row>
    <row r="4213" spans="3:6" x14ac:dyDescent="0.25">
      <c r="C4213" s="6"/>
      <c r="D4213" s="7"/>
      <c r="E4213" s="6"/>
      <c r="F4213" s="8"/>
    </row>
    <row r="4214" spans="3:6" x14ac:dyDescent="0.25">
      <c r="C4214" s="6"/>
      <c r="D4214" s="7"/>
      <c r="E4214" s="6"/>
      <c r="F4214" s="8"/>
    </row>
    <row r="4215" spans="3:6" x14ac:dyDescent="0.25">
      <c r="C4215" s="6"/>
      <c r="D4215" s="7"/>
      <c r="E4215" s="6"/>
      <c r="F4215" s="8"/>
    </row>
    <row r="4216" spans="3:6" x14ac:dyDescent="0.25">
      <c r="C4216" s="6"/>
      <c r="D4216" s="7"/>
      <c r="E4216" s="6"/>
      <c r="F4216" s="8"/>
    </row>
    <row r="4217" spans="3:6" x14ac:dyDescent="0.25">
      <c r="C4217" s="6"/>
      <c r="D4217" s="7"/>
      <c r="E4217" s="6"/>
      <c r="F4217" s="8"/>
    </row>
    <row r="4218" spans="3:6" x14ac:dyDescent="0.25">
      <c r="C4218" s="6"/>
      <c r="D4218" s="7"/>
      <c r="E4218" s="6"/>
      <c r="F4218" s="8"/>
    </row>
    <row r="4219" spans="3:6" x14ac:dyDescent="0.25">
      <c r="C4219" s="6"/>
      <c r="D4219" s="7"/>
      <c r="E4219" s="6"/>
      <c r="F4219" s="8"/>
    </row>
    <row r="4220" spans="3:6" x14ac:dyDescent="0.25">
      <c r="C4220" s="6"/>
      <c r="D4220" s="7"/>
      <c r="E4220" s="6"/>
      <c r="F4220" s="8"/>
    </row>
    <row r="4221" spans="3:6" x14ac:dyDescent="0.25">
      <c r="C4221" s="6"/>
      <c r="D4221" s="7"/>
      <c r="E4221" s="6"/>
      <c r="F4221" s="8"/>
    </row>
    <row r="4222" spans="3:6" x14ac:dyDescent="0.25">
      <c r="C4222" s="6"/>
      <c r="D4222" s="7"/>
      <c r="E4222" s="6"/>
      <c r="F4222" s="8"/>
    </row>
    <row r="4223" spans="3:6" x14ac:dyDescent="0.25">
      <c r="C4223" s="6"/>
      <c r="D4223" s="7"/>
      <c r="E4223" s="6"/>
      <c r="F4223" s="8"/>
    </row>
    <row r="4224" spans="3:6" x14ac:dyDescent="0.25">
      <c r="C4224" s="6"/>
      <c r="D4224" s="7"/>
      <c r="E4224" s="6"/>
      <c r="F4224" s="8"/>
    </row>
    <row r="4225" spans="3:6" x14ac:dyDescent="0.25">
      <c r="C4225" s="6"/>
      <c r="D4225" s="7"/>
      <c r="E4225" s="6"/>
      <c r="F4225" s="8"/>
    </row>
    <row r="4226" spans="3:6" x14ac:dyDescent="0.25">
      <c r="C4226" s="6"/>
      <c r="D4226" s="7"/>
      <c r="E4226" s="6"/>
      <c r="F4226" s="8"/>
    </row>
    <row r="4227" spans="3:6" x14ac:dyDescent="0.25">
      <c r="C4227" s="6"/>
      <c r="D4227" s="7"/>
      <c r="E4227" s="6"/>
      <c r="F4227" s="8"/>
    </row>
    <row r="4228" spans="3:6" x14ac:dyDescent="0.25">
      <c r="C4228" s="6"/>
      <c r="D4228" s="7"/>
      <c r="E4228" s="6"/>
      <c r="F4228" s="8"/>
    </row>
    <row r="4229" spans="3:6" x14ac:dyDescent="0.25">
      <c r="C4229" s="6"/>
      <c r="D4229" s="7"/>
      <c r="E4229" s="6"/>
      <c r="F4229" s="8"/>
    </row>
    <row r="4230" spans="3:6" x14ac:dyDescent="0.25">
      <c r="C4230" s="6"/>
      <c r="D4230" s="7"/>
      <c r="E4230" s="6"/>
      <c r="F4230" s="8"/>
    </row>
    <row r="4231" spans="3:6" x14ac:dyDescent="0.25">
      <c r="C4231" s="6"/>
      <c r="D4231" s="7"/>
      <c r="E4231" s="6"/>
      <c r="F4231" s="8"/>
    </row>
    <row r="4232" spans="3:6" x14ac:dyDescent="0.25">
      <c r="C4232" s="6"/>
      <c r="D4232" s="7"/>
      <c r="E4232" s="6"/>
      <c r="F4232" s="8"/>
    </row>
    <row r="4233" spans="3:6" x14ac:dyDescent="0.25">
      <c r="C4233" s="6"/>
      <c r="D4233" s="7"/>
      <c r="E4233" s="6"/>
      <c r="F4233" s="8"/>
    </row>
    <row r="4234" spans="3:6" x14ac:dyDescent="0.25">
      <c r="C4234" s="6"/>
      <c r="D4234" s="7"/>
      <c r="E4234" s="6"/>
      <c r="F4234" s="8"/>
    </row>
    <row r="4235" spans="3:6" x14ac:dyDescent="0.25">
      <c r="C4235" s="6"/>
      <c r="D4235" s="7"/>
      <c r="E4235" s="6"/>
      <c r="F4235" s="8"/>
    </row>
    <row r="4236" spans="3:6" x14ac:dyDescent="0.25">
      <c r="C4236" s="6"/>
      <c r="D4236" s="7"/>
      <c r="E4236" s="6"/>
      <c r="F4236" s="8"/>
    </row>
    <row r="4237" spans="3:6" x14ac:dyDescent="0.25">
      <c r="C4237" s="6"/>
      <c r="D4237" s="7"/>
      <c r="E4237" s="6"/>
      <c r="F4237" s="8"/>
    </row>
    <row r="4238" spans="3:6" x14ac:dyDescent="0.25">
      <c r="C4238" s="6"/>
      <c r="D4238" s="7"/>
      <c r="E4238" s="6"/>
      <c r="F4238" s="8"/>
    </row>
    <row r="4239" spans="3:6" x14ac:dyDescent="0.25">
      <c r="C4239" s="6"/>
      <c r="D4239" s="7"/>
      <c r="E4239" s="6"/>
      <c r="F4239" s="8"/>
    </row>
    <row r="4240" spans="3:6" x14ac:dyDescent="0.25">
      <c r="C4240" s="6"/>
      <c r="D4240" s="7"/>
      <c r="E4240" s="6"/>
      <c r="F4240" s="8"/>
    </row>
    <row r="4241" spans="3:6" x14ac:dyDescent="0.25">
      <c r="C4241" s="6"/>
      <c r="D4241" s="7"/>
      <c r="E4241" s="6"/>
      <c r="F4241" s="8"/>
    </row>
    <row r="4242" spans="3:6" x14ac:dyDescent="0.25">
      <c r="C4242" s="6"/>
      <c r="D4242" s="7"/>
      <c r="E4242" s="6"/>
      <c r="F4242" s="8"/>
    </row>
    <row r="4243" spans="3:6" x14ac:dyDescent="0.25">
      <c r="C4243" s="6"/>
      <c r="D4243" s="7"/>
      <c r="E4243" s="6"/>
      <c r="F4243" s="8"/>
    </row>
    <row r="4244" spans="3:6" x14ac:dyDescent="0.25">
      <c r="C4244" s="6"/>
      <c r="D4244" s="7"/>
      <c r="E4244" s="6"/>
      <c r="F4244" s="8"/>
    </row>
    <row r="4245" spans="3:6" x14ac:dyDescent="0.25">
      <c r="C4245" s="6"/>
      <c r="D4245" s="7"/>
      <c r="E4245" s="6"/>
      <c r="F4245" s="8"/>
    </row>
    <row r="4246" spans="3:6" x14ac:dyDescent="0.25">
      <c r="C4246" s="6"/>
      <c r="D4246" s="7"/>
      <c r="E4246" s="6"/>
      <c r="F4246" s="8"/>
    </row>
    <row r="4247" spans="3:6" x14ac:dyDescent="0.25">
      <c r="C4247" s="6"/>
      <c r="D4247" s="7"/>
      <c r="E4247" s="6"/>
      <c r="F4247" s="8"/>
    </row>
    <row r="4248" spans="3:6" x14ac:dyDescent="0.25">
      <c r="C4248" s="6"/>
      <c r="D4248" s="7"/>
      <c r="E4248" s="6"/>
      <c r="F4248" s="8"/>
    </row>
    <row r="4249" spans="3:6" x14ac:dyDescent="0.25">
      <c r="C4249" s="6"/>
      <c r="D4249" s="7"/>
      <c r="E4249" s="6"/>
      <c r="F4249" s="8"/>
    </row>
    <row r="4250" spans="3:6" x14ac:dyDescent="0.25">
      <c r="C4250" s="6"/>
      <c r="D4250" s="7"/>
      <c r="E4250" s="6"/>
      <c r="F4250" s="8"/>
    </row>
    <row r="4251" spans="3:6" x14ac:dyDescent="0.25">
      <c r="C4251" s="6"/>
      <c r="D4251" s="7"/>
      <c r="E4251" s="6"/>
      <c r="F4251" s="8"/>
    </row>
    <row r="4252" spans="3:6" x14ac:dyDescent="0.25">
      <c r="C4252" s="6"/>
      <c r="D4252" s="7"/>
      <c r="E4252" s="6"/>
      <c r="F4252" s="8"/>
    </row>
    <row r="4253" spans="3:6" x14ac:dyDescent="0.25">
      <c r="C4253" s="6"/>
      <c r="D4253" s="7"/>
      <c r="E4253" s="6"/>
      <c r="F4253" s="8"/>
    </row>
    <row r="4254" spans="3:6" x14ac:dyDescent="0.25">
      <c r="C4254" s="6"/>
      <c r="D4254" s="7"/>
      <c r="E4254" s="6"/>
      <c r="F4254" s="8"/>
    </row>
    <row r="4255" spans="3:6" x14ac:dyDescent="0.25">
      <c r="C4255" s="6"/>
      <c r="D4255" s="7"/>
      <c r="E4255" s="6"/>
      <c r="F4255" s="8"/>
    </row>
    <row r="4256" spans="3:6" x14ac:dyDescent="0.25">
      <c r="C4256" s="6"/>
      <c r="D4256" s="7"/>
      <c r="E4256" s="6"/>
      <c r="F4256" s="8"/>
    </row>
    <row r="4257" spans="3:6" x14ac:dyDescent="0.25">
      <c r="C4257" s="6"/>
      <c r="D4257" s="7"/>
      <c r="E4257" s="6"/>
      <c r="F4257" s="8"/>
    </row>
    <row r="4258" spans="3:6" x14ac:dyDescent="0.25">
      <c r="C4258" s="6"/>
      <c r="D4258" s="7"/>
      <c r="E4258" s="6"/>
      <c r="F4258" s="8"/>
    </row>
    <row r="4259" spans="3:6" x14ac:dyDescent="0.25">
      <c r="C4259" s="6"/>
      <c r="D4259" s="7"/>
      <c r="E4259" s="6"/>
      <c r="F4259" s="8"/>
    </row>
    <row r="4260" spans="3:6" x14ac:dyDescent="0.25">
      <c r="C4260" s="6"/>
      <c r="D4260" s="7"/>
      <c r="E4260" s="6"/>
      <c r="F4260" s="8"/>
    </row>
    <row r="4261" spans="3:6" x14ac:dyDescent="0.25">
      <c r="C4261" s="6"/>
      <c r="D4261" s="7"/>
      <c r="E4261" s="6"/>
      <c r="F4261" s="8"/>
    </row>
    <row r="4262" spans="3:6" x14ac:dyDescent="0.25">
      <c r="C4262" s="6"/>
      <c r="D4262" s="7"/>
      <c r="E4262" s="6"/>
      <c r="F4262" s="8"/>
    </row>
    <row r="4263" spans="3:6" x14ac:dyDescent="0.25">
      <c r="C4263" s="6"/>
      <c r="D4263" s="7"/>
      <c r="E4263" s="6"/>
      <c r="F4263" s="8"/>
    </row>
    <row r="4264" spans="3:6" x14ac:dyDescent="0.25">
      <c r="C4264" s="6"/>
      <c r="D4264" s="7"/>
      <c r="E4264" s="6"/>
      <c r="F4264" s="8"/>
    </row>
    <row r="4265" spans="3:6" x14ac:dyDescent="0.25">
      <c r="C4265" s="6"/>
      <c r="D4265" s="7"/>
      <c r="E4265" s="6"/>
      <c r="F4265" s="8"/>
    </row>
    <row r="4266" spans="3:6" x14ac:dyDescent="0.25">
      <c r="C4266" s="6"/>
      <c r="D4266" s="7"/>
      <c r="E4266" s="6"/>
      <c r="F4266" s="8"/>
    </row>
    <row r="4267" spans="3:6" x14ac:dyDescent="0.25">
      <c r="C4267" s="6"/>
      <c r="D4267" s="7"/>
      <c r="E4267" s="6"/>
      <c r="F4267" s="8"/>
    </row>
    <row r="4268" spans="3:6" x14ac:dyDescent="0.25">
      <c r="C4268" s="6"/>
      <c r="D4268" s="7"/>
      <c r="E4268" s="6"/>
      <c r="F4268" s="8"/>
    </row>
    <row r="4269" spans="3:6" x14ac:dyDescent="0.25">
      <c r="C4269" s="6"/>
      <c r="D4269" s="7"/>
      <c r="E4269" s="6"/>
      <c r="F4269" s="8"/>
    </row>
    <row r="4270" spans="3:6" x14ac:dyDescent="0.25">
      <c r="C4270" s="6"/>
      <c r="D4270" s="7"/>
      <c r="E4270" s="6"/>
      <c r="F4270" s="8"/>
    </row>
    <row r="4271" spans="3:6" x14ac:dyDescent="0.25">
      <c r="C4271" s="6"/>
      <c r="D4271" s="7"/>
      <c r="E4271" s="6"/>
      <c r="F4271" s="8"/>
    </row>
    <row r="4272" spans="3:6" x14ac:dyDescent="0.25">
      <c r="C4272" s="6"/>
      <c r="D4272" s="7"/>
      <c r="E4272" s="6"/>
      <c r="F4272" s="8"/>
    </row>
    <row r="4273" spans="3:6" x14ac:dyDescent="0.25">
      <c r="C4273" s="6"/>
      <c r="D4273" s="7"/>
      <c r="E4273" s="6"/>
      <c r="F4273" s="8"/>
    </row>
    <row r="4274" spans="3:6" x14ac:dyDescent="0.25">
      <c r="C4274" s="6"/>
      <c r="D4274" s="7"/>
      <c r="E4274" s="6"/>
      <c r="F4274" s="8"/>
    </row>
    <row r="4275" spans="3:6" x14ac:dyDescent="0.25">
      <c r="C4275" s="6"/>
      <c r="D4275" s="7"/>
      <c r="E4275" s="6"/>
      <c r="F4275" s="8"/>
    </row>
    <row r="4276" spans="3:6" x14ac:dyDescent="0.25">
      <c r="C4276" s="6"/>
      <c r="D4276" s="7"/>
      <c r="E4276" s="6"/>
      <c r="F4276" s="8"/>
    </row>
    <row r="4277" spans="3:6" x14ac:dyDescent="0.25">
      <c r="C4277" s="6"/>
      <c r="D4277" s="7"/>
      <c r="E4277" s="6"/>
      <c r="F4277" s="8"/>
    </row>
    <row r="4278" spans="3:6" x14ac:dyDescent="0.25">
      <c r="C4278" s="6"/>
      <c r="D4278" s="7"/>
      <c r="E4278" s="6"/>
      <c r="F4278" s="8"/>
    </row>
    <row r="4279" spans="3:6" x14ac:dyDescent="0.25">
      <c r="C4279" s="6"/>
      <c r="D4279" s="7"/>
      <c r="E4279" s="6"/>
      <c r="F4279" s="8"/>
    </row>
    <row r="4280" spans="3:6" x14ac:dyDescent="0.25">
      <c r="C4280" s="6"/>
      <c r="D4280" s="7"/>
      <c r="E4280" s="6"/>
      <c r="F4280" s="8"/>
    </row>
    <row r="4281" spans="3:6" x14ac:dyDescent="0.25">
      <c r="C4281" s="6"/>
      <c r="D4281" s="7"/>
      <c r="E4281" s="6"/>
      <c r="F4281" s="8"/>
    </row>
    <row r="4282" spans="3:6" x14ac:dyDescent="0.25">
      <c r="C4282" s="6"/>
      <c r="D4282" s="7"/>
      <c r="E4282" s="6"/>
      <c r="F4282" s="8"/>
    </row>
    <row r="4283" spans="3:6" x14ac:dyDescent="0.25">
      <c r="C4283" s="6"/>
      <c r="D4283" s="7"/>
      <c r="E4283" s="6"/>
      <c r="F4283" s="8"/>
    </row>
    <row r="4284" spans="3:6" x14ac:dyDescent="0.25">
      <c r="C4284" s="6"/>
      <c r="D4284" s="7"/>
      <c r="E4284" s="6"/>
      <c r="F4284" s="8"/>
    </row>
    <row r="4285" spans="3:6" x14ac:dyDescent="0.25">
      <c r="C4285" s="6"/>
      <c r="D4285" s="7"/>
      <c r="E4285" s="6"/>
      <c r="F4285" s="8"/>
    </row>
    <row r="4286" spans="3:6" x14ac:dyDescent="0.25">
      <c r="C4286" s="6"/>
      <c r="D4286" s="7"/>
      <c r="E4286" s="6"/>
      <c r="F4286" s="8"/>
    </row>
    <row r="4287" spans="3:6" x14ac:dyDescent="0.25">
      <c r="C4287" s="6"/>
      <c r="D4287" s="7"/>
      <c r="E4287" s="6"/>
      <c r="F4287" s="8"/>
    </row>
    <row r="4288" spans="3:6" x14ac:dyDescent="0.25">
      <c r="C4288" s="6"/>
      <c r="D4288" s="7"/>
      <c r="E4288" s="6"/>
      <c r="F4288" s="8"/>
    </row>
    <row r="4289" spans="3:6" x14ac:dyDescent="0.25">
      <c r="C4289" s="6"/>
      <c r="D4289" s="7"/>
      <c r="E4289" s="6"/>
      <c r="F4289" s="8"/>
    </row>
    <row r="4290" spans="3:6" x14ac:dyDescent="0.25">
      <c r="C4290" s="6"/>
      <c r="D4290" s="7"/>
      <c r="E4290" s="6"/>
      <c r="F4290" s="8"/>
    </row>
    <row r="4291" spans="3:6" x14ac:dyDescent="0.25">
      <c r="C4291" s="6"/>
      <c r="D4291" s="7"/>
      <c r="E4291" s="6"/>
      <c r="F4291" s="8"/>
    </row>
    <row r="4292" spans="3:6" x14ac:dyDescent="0.25">
      <c r="C4292" s="6"/>
      <c r="D4292" s="7"/>
      <c r="E4292" s="6"/>
      <c r="F4292" s="8"/>
    </row>
    <row r="4293" spans="3:6" x14ac:dyDescent="0.25">
      <c r="C4293" s="6"/>
      <c r="D4293" s="7"/>
      <c r="E4293" s="6"/>
      <c r="F4293" s="8"/>
    </row>
    <row r="4294" spans="3:6" x14ac:dyDescent="0.25">
      <c r="C4294" s="6"/>
      <c r="D4294" s="7"/>
      <c r="E4294" s="6"/>
      <c r="F4294" s="8"/>
    </row>
    <row r="4295" spans="3:6" x14ac:dyDescent="0.25">
      <c r="C4295" s="6"/>
      <c r="D4295" s="7"/>
      <c r="E4295" s="6"/>
      <c r="F4295" s="8"/>
    </row>
    <row r="4296" spans="3:6" x14ac:dyDescent="0.25">
      <c r="C4296" s="6"/>
      <c r="D4296" s="7"/>
      <c r="E4296" s="6"/>
      <c r="F4296" s="8"/>
    </row>
    <row r="4297" spans="3:6" x14ac:dyDescent="0.25">
      <c r="C4297" s="6"/>
      <c r="D4297" s="7"/>
      <c r="E4297" s="6"/>
      <c r="F4297" s="8"/>
    </row>
    <row r="4298" spans="3:6" x14ac:dyDescent="0.25">
      <c r="C4298" s="6"/>
      <c r="D4298" s="7"/>
      <c r="E4298" s="6"/>
      <c r="F4298" s="8"/>
    </row>
    <row r="4299" spans="3:6" x14ac:dyDescent="0.25">
      <c r="C4299" s="6"/>
      <c r="D4299" s="7"/>
      <c r="E4299" s="6"/>
      <c r="F4299" s="8"/>
    </row>
    <row r="4300" spans="3:6" x14ac:dyDescent="0.25">
      <c r="C4300" s="6"/>
      <c r="D4300" s="7"/>
      <c r="E4300" s="6"/>
      <c r="F4300" s="8"/>
    </row>
    <row r="4301" spans="3:6" x14ac:dyDescent="0.25">
      <c r="C4301" s="6"/>
      <c r="D4301" s="7"/>
      <c r="E4301" s="6"/>
      <c r="F4301" s="8"/>
    </row>
    <row r="4302" spans="3:6" x14ac:dyDescent="0.25">
      <c r="C4302" s="6"/>
      <c r="D4302" s="7"/>
      <c r="E4302" s="6"/>
      <c r="F4302" s="8"/>
    </row>
    <row r="4303" spans="3:6" x14ac:dyDescent="0.25">
      <c r="C4303" s="6"/>
      <c r="D4303" s="7"/>
      <c r="E4303" s="6"/>
      <c r="F4303" s="8"/>
    </row>
    <row r="4304" spans="3:6" x14ac:dyDescent="0.25">
      <c r="C4304" s="6"/>
      <c r="D4304" s="7"/>
      <c r="E4304" s="6"/>
      <c r="F4304" s="8"/>
    </row>
    <row r="4305" spans="3:6" x14ac:dyDescent="0.25">
      <c r="C4305" s="6"/>
      <c r="D4305" s="7"/>
      <c r="E4305" s="6"/>
      <c r="F4305" s="8"/>
    </row>
    <row r="4306" spans="3:6" x14ac:dyDescent="0.25">
      <c r="C4306" s="6"/>
      <c r="D4306" s="7"/>
      <c r="E4306" s="6"/>
      <c r="F4306" s="8"/>
    </row>
    <row r="4307" spans="3:6" x14ac:dyDescent="0.25">
      <c r="C4307" s="6"/>
      <c r="D4307" s="7"/>
      <c r="E4307" s="6"/>
      <c r="F4307" s="8"/>
    </row>
    <row r="4308" spans="3:6" x14ac:dyDescent="0.25">
      <c r="C4308" s="6"/>
      <c r="D4308" s="7"/>
      <c r="E4308" s="6"/>
      <c r="F4308" s="8"/>
    </row>
    <row r="4309" spans="3:6" x14ac:dyDescent="0.25">
      <c r="C4309" s="6"/>
      <c r="D4309" s="7"/>
      <c r="E4309" s="6"/>
      <c r="F4309" s="8"/>
    </row>
    <row r="4310" spans="3:6" x14ac:dyDescent="0.25">
      <c r="C4310" s="6"/>
      <c r="D4310" s="7"/>
      <c r="E4310" s="6"/>
      <c r="F4310" s="8"/>
    </row>
    <row r="4311" spans="3:6" x14ac:dyDescent="0.25">
      <c r="C4311" s="6"/>
      <c r="D4311" s="7"/>
      <c r="E4311" s="6"/>
      <c r="F4311" s="8"/>
    </row>
    <row r="4312" spans="3:6" x14ac:dyDescent="0.25">
      <c r="C4312" s="6"/>
      <c r="D4312" s="7"/>
      <c r="E4312" s="6"/>
      <c r="F4312" s="8"/>
    </row>
    <row r="4313" spans="3:6" x14ac:dyDescent="0.25">
      <c r="C4313" s="6"/>
      <c r="D4313" s="7"/>
      <c r="E4313" s="6"/>
      <c r="F4313" s="8"/>
    </row>
    <row r="4314" spans="3:6" x14ac:dyDescent="0.25">
      <c r="C4314" s="6"/>
      <c r="D4314" s="7"/>
      <c r="E4314" s="6"/>
      <c r="F4314" s="8"/>
    </row>
    <row r="4315" spans="3:6" x14ac:dyDescent="0.25">
      <c r="C4315" s="6"/>
      <c r="D4315" s="7"/>
      <c r="E4315" s="6"/>
      <c r="F4315" s="8"/>
    </row>
    <row r="4316" spans="3:6" x14ac:dyDescent="0.25">
      <c r="C4316" s="6"/>
      <c r="D4316" s="7"/>
      <c r="E4316" s="6"/>
      <c r="F4316" s="8"/>
    </row>
    <row r="4317" spans="3:6" x14ac:dyDescent="0.25">
      <c r="C4317" s="6"/>
      <c r="D4317" s="7"/>
      <c r="E4317" s="6"/>
      <c r="F4317" s="8"/>
    </row>
    <row r="4318" spans="3:6" x14ac:dyDescent="0.25">
      <c r="C4318" s="6"/>
      <c r="D4318" s="7"/>
      <c r="E4318" s="6"/>
      <c r="F4318" s="8"/>
    </row>
    <row r="4319" spans="3:6" x14ac:dyDescent="0.25">
      <c r="C4319" s="6"/>
      <c r="D4319" s="7"/>
      <c r="E4319" s="6"/>
      <c r="F4319" s="8"/>
    </row>
    <row r="4320" spans="3:6" x14ac:dyDescent="0.25">
      <c r="C4320" s="6"/>
      <c r="D4320" s="7"/>
      <c r="E4320" s="6"/>
      <c r="F4320" s="8"/>
    </row>
    <row r="4321" spans="3:6" x14ac:dyDescent="0.25">
      <c r="C4321" s="6"/>
      <c r="D4321" s="7"/>
      <c r="E4321" s="6"/>
      <c r="F4321" s="8"/>
    </row>
    <row r="4322" spans="3:6" x14ac:dyDescent="0.25">
      <c r="C4322" s="6"/>
      <c r="D4322" s="7"/>
      <c r="E4322" s="6"/>
      <c r="F4322" s="8"/>
    </row>
    <row r="4323" spans="3:6" x14ac:dyDescent="0.25">
      <c r="C4323" s="6"/>
      <c r="D4323" s="7"/>
      <c r="E4323" s="6"/>
      <c r="F4323" s="8"/>
    </row>
    <row r="4324" spans="3:6" x14ac:dyDescent="0.25">
      <c r="C4324" s="6"/>
      <c r="D4324" s="7"/>
      <c r="E4324" s="6"/>
      <c r="F4324" s="8"/>
    </row>
    <row r="4325" spans="3:6" x14ac:dyDescent="0.25">
      <c r="C4325" s="6"/>
      <c r="D4325" s="7"/>
      <c r="E4325" s="6"/>
      <c r="F4325" s="8"/>
    </row>
    <row r="4326" spans="3:6" x14ac:dyDescent="0.25">
      <c r="C4326" s="6"/>
      <c r="D4326" s="7"/>
      <c r="E4326" s="6"/>
      <c r="F4326" s="8"/>
    </row>
    <row r="4327" spans="3:6" x14ac:dyDescent="0.25">
      <c r="C4327" s="6"/>
      <c r="D4327" s="7"/>
      <c r="E4327" s="6"/>
      <c r="F4327" s="8"/>
    </row>
    <row r="4328" spans="3:6" x14ac:dyDescent="0.25">
      <c r="C4328" s="6"/>
      <c r="D4328" s="7"/>
      <c r="E4328" s="6"/>
      <c r="F4328" s="8"/>
    </row>
    <row r="4329" spans="3:6" x14ac:dyDescent="0.25">
      <c r="C4329" s="6"/>
      <c r="D4329" s="7"/>
      <c r="E4329" s="6"/>
      <c r="F4329" s="8"/>
    </row>
    <row r="4330" spans="3:6" x14ac:dyDescent="0.25">
      <c r="C4330" s="6"/>
      <c r="D4330" s="7"/>
      <c r="E4330" s="6"/>
      <c r="F4330" s="8"/>
    </row>
    <row r="4331" spans="3:6" x14ac:dyDescent="0.25">
      <c r="C4331" s="6"/>
      <c r="D4331" s="7"/>
      <c r="E4331" s="6"/>
      <c r="F4331" s="8"/>
    </row>
    <row r="4332" spans="3:6" x14ac:dyDescent="0.25">
      <c r="C4332" s="6"/>
      <c r="D4332" s="7"/>
      <c r="E4332" s="6"/>
      <c r="F4332" s="8"/>
    </row>
    <row r="4333" spans="3:6" x14ac:dyDescent="0.25">
      <c r="C4333" s="6"/>
      <c r="D4333" s="7"/>
      <c r="E4333" s="6"/>
      <c r="F4333" s="8"/>
    </row>
    <row r="4334" spans="3:6" x14ac:dyDescent="0.25">
      <c r="C4334" s="6"/>
      <c r="D4334" s="7"/>
      <c r="E4334" s="6"/>
      <c r="F4334" s="8"/>
    </row>
    <row r="4335" spans="3:6" x14ac:dyDescent="0.25">
      <c r="C4335" s="6"/>
      <c r="D4335" s="7"/>
      <c r="E4335" s="6"/>
      <c r="F4335" s="8"/>
    </row>
    <row r="4336" spans="3:6" x14ac:dyDescent="0.25">
      <c r="C4336" s="6"/>
      <c r="D4336" s="7"/>
      <c r="E4336" s="6"/>
      <c r="F4336" s="8"/>
    </row>
    <row r="4337" spans="3:6" x14ac:dyDescent="0.25">
      <c r="C4337" s="6"/>
      <c r="D4337" s="7"/>
      <c r="E4337" s="6"/>
      <c r="F4337" s="8"/>
    </row>
    <row r="4338" spans="3:6" x14ac:dyDescent="0.25">
      <c r="C4338" s="6"/>
      <c r="D4338" s="7"/>
      <c r="E4338" s="6"/>
      <c r="F4338" s="8"/>
    </row>
    <row r="4339" spans="3:6" x14ac:dyDescent="0.25">
      <c r="C4339" s="6"/>
      <c r="D4339" s="7"/>
      <c r="E4339" s="6"/>
      <c r="F4339" s="8"/>
    </row>
    <row r="4340" spans="3:6" x14ac:dyDescent="0.25">
      <c r="C4340" s="6"/>
      <c r="D4340" s="7"/>
      <c r="E4340" s="6"/>
      <c r="F4340" s="8"/>
    </row>
    <row r="4341" spans="3:6" x14ac:dyDescent="0.25">
      <c r="C4341" s="6"/>
      <c r="D4341" s="7"/>
      <c r="E4341" s="6"/>
      <c r="F4341" s="8"/>
    </row>
    <row r="4342" spans="3:6" x14ac:dyDescent="0.25">
      <c r="C4342" s="6"/>
      <c r="D4342" s="7"/>
      <c r="E4342" s="6"/>
      <c r="F4342" s="8"/>
    </row>
    <row r="4343" spans="3:6" x14ac:dyDescent="0.25">
      <c r="C4343" s="6"/>
      <c r="D4343" s="7"/>
      <c r="E4343" s="6"/>
      <c r="F4343" s="8"/>
    </row>
    <row r="4344" spans="3:6" x14ac:dyDescent="0.25">
      <c r="C4344" s="6"/>
      <c r="D4344" s="7"/>
      <c r="E4344" s="6"/>
      <c r="F4344" s="8"/>
    </row>
    <row r="4345" spans="3:6" x14ac:dyDescent="0.25">
      <c r="C4345" s="6"/>
      <c r="D4345" s="7"/>
      <c r="E4345" s="6"/>
      <c r="F4345" s="8"/>
    </row>
    <row r="4346" spans="3:6" x14ac:dyDescent="0.25">
      <c r="C4346" s="6"/>
      <c r="D4346" s="7"/>
      <c r="E4346" s="6"/>
      <c r="F4346" s="8"/>
    </row>
    <row r="4347" spans="3:6" x14ac:dyDescent="0.25">
      <c r="C4347" s="6"/>
      <c r="D4347" s="7"/>
      <c r="E4347" s="6"/>
      <c r="F4347" s="8"/>
    </row>
    <row r="4348" spans="3:6" x14ac:dyDescent="0.25">
      <c r="C4348" s="6"/>
      <c r="D4348" s="7"/>
      <c r="E4348" s="6"/>
      <c r="F4348" s="8"/>
    </row>
    <row r="4349" spans="3:6" x14ac:dyDescent="0.25">
      <c r="C4349" s="6"/>
      <c r="D4349" s="7"/>
      <c r="E4349" s="6"/>
      <c r="F4349" s="8"/>
    </row>
    <row r="4350" spans="3:6" x14ac:dyDescent="0.25">
      <c r="C4350" s="6"/>
      <c r="D4350" s="7"/>
      <c r="E4350" s="6"/>
      <c r="F4350" s="8"/>
    </row>
    <row r="4351" spans="3:6" x14ac:dyDescent="0.25">
      <c r="C4351" s="6"/>
      <c r="D4351" s="7"/>
      <c r="E4351" s="6"/>
      <c r="F4351" s="8"/>
    </row>
    <row r="4352" spans="3:6" x14ac:dyDescent="0.25">
      <c r="C4352" s="6"/>
      <c r="D4352" s="7"/>
      <c r="E4352" s="6"/>
      <c r="F4352" s="8"/>
    </row>
    <row r="4353" spans="3:6" x14ac:dyDescent="0.25">
      <c r="C4353" s="6"/>
      <c r="D4353" s="7"/>
      <c r="E4353" s="6"/>
      <c r="F4353" s="8"/>
    </row>
    <row r="4354" spans="3:6" x14ac:dyDescent="0.25">
      <c r="C4354" s="6"/>
      <c r="D4354" s="7"/>
      <c r="E4354" s="6"/>
      <c r="F4354" s="8"/>
    </row>
    <row r="4355" spans="3:6" x14ac:dyDescent="0.25">
      <c r="C4355" s="6"/>
      <c r="D4355" s="7"/>
      <c r="E4355" s="6"/>
      <c r="F4355" s="8"/>
    </row>
    <row r="4356" spans="3:6" x14ac:dyDescent="0.25">
      <c r="C4356" s="6"/>
      <c r="D4356" s="7"/>
      <c r="E4356" s="6"/>
      <c r="F4356" s="8"/>
    </row>
    <row r="4357" spans="3:6" x14ac:dyDescent="0.25">
      <c r="C4357" s="6"/>
      <c r="D4357" s="7"/>
      <c r="E4357" s="6"/>
      <c r="F4357" s="8"/>
    </row>
    <row r="4358" spans="3:6" x14ac:dyDescent="0.25">
      <c r="C4358" s="6"/>
      <c r="D4358" s="7"/>
      <c r="E4358" s="6"/>
      <c r="F4358" s="8"/>
    </row>
    <row r="4359" spans="3:6" x14ac:dyDescent="0.25">
      <c r="C4359" s="6"/>
      <c r="D4359" s="7"/>
      <c r="E4359" s="6"/>
      <c r="F4359" s="8"/>
    </row>
    <row r="4360" spans="3:6" x14ac:dyDescent="0.25">
      <c r="C4360" s="6"/>
      <c r="D4360" s="7"/>
      <c r="E4360" s="6"/>
      <c r="F4360" s="8"/>
    </row>
    <row r="4361" spans="3:6" x14ac:dyDescent="0.25">
      <c r="C4361" s="6"/>
      <c r="D4361" s="7"/>
      <c r="E4361" s="6"/>
      <c r="F4361" s="8"/>
    </row>
    <row r="4362" spans="3:6" x14ac:dyDescent="0.25">
      <c r="C4362" s="6"/>
      <c r="D4362" s="7"/>
      <c r="E4362" s="6"/>
      <c r="F4362" s="8"/>
    </row>
    <row r="4363" spans="3:6" x14ac:dyDescent="0.25">
      <c r="C4363" s="6"/>
      <c r="D4363" s="7"/>
      <c r="E4363" s="6"/>
      <c r="F4363" s="8"/>
    </row>
    <row r="4364" spans="3:6" x14ac:dyDescent="0.25">
      <c r="C4364" s="6"/>
      <c r="D4364" s="7"/>
      <c r="E4364" s="6"/>
      <c r="F4364" s="8"/>
    </row>
    <row r="4365" spans="3:6" x14ac:dyDescent="0.25">
      <c r="C4365" s="6"/>
      <c r="D4365" s="7"/>
      <c r="E4365" s="6"/>
      <c r="F4365" s="8"/>
    </row>
    <row r="4366" spans="3:6" x14ac:dyDescent="0.25">
      <c r="C4366" s="6"/>
      <c r="D4366" s="7"/>
      <c r="E4366" s="6"/>
      <c r="F4366" s="8"/>
    </row>
    <row r="4367" spans="3:6" x14ac:dyDescent="0.25">
      <c r="C4367" s="6"/>
      <c r="D4367" s="7"/>
      <c r="E4367" s="6"/>
      <c r="F4367" s="8"/>
    </row>
    <row r="4368" spans="3:6" x14ac:dyDescent="0.25">
      <c r="C4368" s="6"/>
      <c r="D4368" s="7"/>
      <c r="E4368" s="6"/>
      <c r="F4368" s="8"/>
    </row>
    <row r="4369" spans="3:6" x14ac:dyDescent="0.25">
      <c r="C4369" s="6"/>
      <c r="D4369" s="7"/>
      <c r="E4369" s="6"/>
      <c r="F4369" s="8"/>
    </row>
    <row r="4370" spans="3:6" x14ac:dyDescent="0.25">
      <c r="C4370" s="6"/>
      <c r="D4370" s="7"/>
      <c r="E4370" s="6"/>
      <c r="F4370" s="8"/>
    </row>
    <row r="4371" spans="3:6" x14ac:dyDescent="0.25">
      <c r="C4371" s="6"/>
      <c r="D4371" s="7"/>
      <c r="E4371" s="6"/>
      <c r="F4371" s="8"/>
    </row>
    <row r="4372" spans="3:6" x14ac:dyDescent="0.25">
      <c r="C4372" s="6"/>
      <c r="D4372" s="7"/>
      <c r="E4372" s="6"/>
      <c r="F4372" s="8"/>
    </row>
    <row r="4373" spans="3:6" x14ac:dyDescent="0.25">
      <c r="C4373" s="6"/>
      <c r="D4373" s="7"/>
      <c r="E4373" s="6"/>
      <c r="F4373" s="8"/>
    </row>
    <row r="4374" spans="3:6" x14ac:dyDescent="0.25">
      <c r="C4374" s="6"/>
      <c r="D4374" s="7"/>
      <c r="E4374" s="6"/>
      <c r="F4374" s="8"/>
    </row>
    <row r="4375" spans="3:6" x14ac:dyDescent="0.25">
      <c r="C4375" s="6"/>
      <c r="D4375" s="7"/>
      <c r="E4375" s="6"/>
      <c r="F4375" s="8"/>
    </row>
    <row r="4376" spans="3:6" x14ac:dyDescent="0.25">
      <c r="C4376" s="6"/>
      <c r="D4376" s="7"/>
      <c r="E4376" s="6"/>
      <c r="F4376" s="8"/>
    </row>
    <row r="4377" spans="3:6" x14ac:dyDescent="0.25">
      <c r="C4377" s="6"/>
      <c r="D4377" s="7"/>
      <c r="E4377" s="6"/>
      <c r="F4377" s="8"/>
    </row>
    <row r="4378" spans="3:6" x14ac:dyDescent="0.25">
      <c r="C4378" s="6"/>
      <c r="D4378" s="7"/>
      <c r="E4378" s="6"/>
      <c r="F4378" s="8"/>
    </row>
    <row r="4379" spans="3:6" x14ac:dyDescent="0.25">
      <c r="C4379" s="6"/>
      <c r="D4379" s="7"/>
      <c r="E4379" s="6"/>
      <c r="F4379" s="8"/>
    </row>
    <row r="4380" spans="3:6" x14ac:dyDescent="0.25">
      <c r="C4380" s="6"/>
      <c r="D4380" s="7"/>
      <c r="E4380" s="6"/>
      <c r="F4380" s="8"/>
    </row>
    <row r="4381" spans="3:6" x14ac:dyDescent="0.25">
      <c r="C4381" s="6"/>
      <c r="D4381" s="7"/>
      <c r="E4381" s="6"/>
      <c r="F4381" s="8"/>
    </row>
    <row r="4382" spans="3:6" x14ac:dyDescent="0.25">
      <c r="C4382" s="6"/>
      <c r="D4382" s="7"/>
      <c r="E4382" s="6"/>
      <c r="F4382" s="8"/>
    </row>
    <row r="4383" spans="3:6" x14ac:dyDescent="0.25">
      <c r="C4383" s="6"/>
      <c r="D4383" s="7"/>
      <c r="E4383" s="6"/>
      <c r="F4383" s="8"/>
    </row>
    <row r="4384" spans="3:6" x14ac:dyDescent="0.25">
      <c r="C4384" s="6"/>
      <c r="D4384" s="7"/>
      <c r="E4384" s="6"/>
      <c r="F4384" s="8"/>
    </row>
    <row r="4385" spans="3:6" x14ac:dyDescent="0.25">
      <c r="C4385" s="6"/>
      <c r="D4385" s="7"/>
      <c r="E4385" s="6"/>
      <c r="F4385" s="8"/>
    </row>
    <row r="4386" spans="3:6" x14ac:dyDescent="0.25">
      <c r="C4386" s="6"/>
      <c r="D4386" s="7"/>
      <c r="E4386" s="6"/>
      <c r="F4386" s="8"/>
    </row>
    <row r="4387" spans="3:6" x14ac:dyDescent="0.25">
      <c r="C4387" s="6"/>
      <c r="D4387" s="7"/>
      <c r="E4387" s="6"/>
      <c r="F4387" s="8"/>
    </row>
    <row r="4388" spans="3:6" x14ac:dyDescent="0.25">
      <c r="C4388" s="6"/>
      <c r="D4388" s="7"/>
      <c r="E4388" s="6"/>
      <c r="F4388" s="8"/>
    </row>
    <row r="4389" spans="3:6" x14ac:dyDescent="0.25">
      <c r="C4389" s="6"/>
      <c r="D4389" s="7"/>
      <c r="E4389" s="6"/>
      <c r="F4389" s="8"/>
    </row>
    <row r="4390" spans="3:6" x14ac:dyDescent="0.25">
      <c r="C4390" s="6"/>
      <c r="D4390" s="7"/>
      <c r="E4390" s="6"/>
      <c r="F4390" s="8"/>
    </row>
    <row r="4391" spans="3:6" x14ac:dyDescent="0.25">
      <c r="C4391" s="6"/>
      <c r="D4391" s="7"/>
      <c r="E4391" s="6"/>
      <c r="F4391" s="8"/>
    </row>
    <row r="4392" spans="3:6" x14ac:dyDescent="0.25">
      <c r="C4392" s="6"/>
      <c r="D4392" s="7"/>
      <c r="E4392" s="6"/>
      <c r="F4392" s="8"/>
    </row>
    <row r="4393" spans="3:6" x14ac:dyDescent="0.25">
      <c r="C4393" s="6"/>
      <c r="D4393" s="7"/>
      <c r="E4393" s="6"/>
      <c r="F4393" s="8"/>
    </row>
    <row r="4394" spans="3:6" x14ac:dyDescent="0.25">
      <c r="C4394" s="6"/>
      <c r="D4394" s="7"/>
      <c r="E4394" s="6"/>
      <c r="F4394" s="8"/>
    </row>
    <row r="4395" spans="3:6" x14ac:dyDescent="0.25">
      <c r="C4395" s="6"/>
      <c r="D4395" s="7"/>
      <c r="E4395" s="6"/>
      <c r="F4395" s="8"/>
    </row>
    <row r="4396" spans="3:6" x14ac:dyDescent="0.25">
      <c r="C4396" s="6"/>
      <c r="D4396" s="7"/>
      <c r="E4396" s="6"/>
      <c r="F4396" s="8"/>
    </row>
    <row r="4397" spans="3:6" x14ac:dyDescent="0.25">
      <c r="C4397" s="6"/>
      <c r="D4397" s="7"/>
      <c r="E4397" s="6"/>
      <c r="F4397" s="8"/>
    </row>
    <row r="4398" spans="3:6" x14ac:dyDescent="0.25">
      <c r="C4398" s="6"/>
      <c r="D4398" s="7"/>
      <c r="E4398" s="6"/>
      <c r="F4398" s="8"/>
    </row>
    <row r="4399" spans="3:6" x14ac:dyDescent="0.25">
      <c r="C4399" s="6"/>
      <c r="D4399" s="7"/>
      <c r="E4399" s="6"/>
      <c r="F4399" s="8"/>
    </row>
    <row r="4400" spans="3:6" x14ac:dyDescent="0.25">
      <c r="C4400" s="6"/>
      <c r="D4400" s="7"/>
      <c r="E4400" s="6"/>
      <c r="F4400" s="8"/>
    </row>
    <row r="4401" spans="3:6" x14ac:dyDescent="0.25">
      <c r="C4401" s="6"/>
      <c r="D4401" s="7"/>
      <c r="E4401" s="6"/>
      <c r="F4401" s="8"/>
    </row>
    <row r="4402" spans="3:6" x14ac:dyDescent="0.25">
      <c r="C4402" s="6"/>
      <c r="D4402" s="7"/>
      <c r="E4402" s="6"/>
      <c r="F4402" s="8"/>
    </row>
    <row r="4403" spans="3:6" x14ac:dyDescent="0.25">
      <c r="C4403" s="6"/>
      <c r="D4403" s="7"/>
      <c r="E4403" s="6"/>
      <c r="F4403" s="8"/>
    </row>
    <row r="4404" spans="3:6" x14ac:dyDescent="0.25">
      <c r="C4404" s="6"/>
      <c r="D4404" s="7"/>
      <c r="E4404" s="6"/>
      <c r="F4404" s="8"/>
    </row>
    <row r="4405" spans="3:6" x14ac:dyDescent="0.25">
      <c r="C4405" s="6"/>
      <c r="D4405" s="7"/>
      <c r="E4405" s="6"/>
      <c r="F4405" s="8"/>
    </row>
    <row r="4406" spans="3:6" x14ac:dyDescent="0.25">
      <c r="C4406" s="6"/>
      <c r="D4406" s="7"/>
      <c r="E4406" s="6"/>
      <c r="F4406" s="8"/>
    </row>
    <row r="4407" spans="3:6" x14ac:dyDescent="0.25">
      <c r="C4407" s="6"/>
      <c r="D4407" s="7"/>
      <c r="E4407" s="6"/>
      <c r="F4407" s="8"/>
    </row>
    <row r="4408" spans="3:6" x14ac:dyDescent="0.25">
      <c r="C4408" s="6"/>
      <c r="D4408" s="7"/>
      <c r="E4408" s="6"/>
      <c r="F4408" s="8"/>
    </row>
    <row r="4409" spans="3:6" x14ac:dyDescent="0.25">
      <c r="C4409" s="6"/>
      <c r="D4409" s="7"/>
      <c r="E4409" s="6"/>
      <c r="F4409" s="8"/>
    </row>
    <row r="4410" spans="3:6" x14ac:dyDescent="0.25">
      <c r="C4410" s="6"/>
      <c r="D4410" s="7"/>
      <c r="E4410" s="6"/>
      <c r="F4410" s="8"/>
    </row>
    <row r="4411" spans="3:6" x14ac:dyDescent="0.25">
      <c r="C4411" s="6"/>
      <c r="D4411" s="7"/>
      <c r="E4411" s="6"/>
      <c r="F4411" s="8"/>
    </row>
    <row r="4412" spans="3:6" x14ac:dyDescent="0.25">
      <c r="C4412" s="6"/>
      <c r="D4412" s="7"/>
      <c r="E4412" s="6"/>
      <c r="F4412" s="8"/>
    </row>
    <row r="4413" spans="3:6" x14ac:dyDescent="0.25">
      <c r="C4413" s="6"/>
      <c r="D4413" s="7"/>
      <c r="E4413" s="6"/>
      <c r="F4413" s="8"/>
    </row>
    <row r="4414" spans="3:6" x14ac:dyDescent="0.25">
      <c r="C4414" s="6"/>
      <c r="D4414" s="7"/>
      <c r="E4414" s="6"/>
      <c r="F4414" s="8"/>
    </row>
    <row r="4415" spans="3:6" x14ac:dyDescent="0.25">
      <c r="C4415" s="6"/>
      <c r="D4415" s="7"/>
      <c r="E4415" s="6"/>
      <c r="F4415" s="8"/>
    </row>
    <row r="4416" spans="3:6" x14ac:dyDescent="0.25">
      <c r="C4416" s="6"/>
      <c r="D4416" s="7"/>
      <c r="E4416" s="6"/>
      <c r="F4416" s="8"/>
    </row>
    <row r="4417" spans="3:6" x14ac:dyDescent="0.25">
      <c r="C4417" s="6"/>
      <c r="D4417" s="7"/>
      <c r="E4417" s="6"/>
      <c r="F4417" s="8"/>
    </row>
    <row r="4418" spans="3:6" x14ac:dyDescent="0.25">
      <c r="C4418" s="6"/>
      <c r="D4418" s="7"/>
      <c r="E4418" s="6"/>
      <c r="F4418" s="8"/>
    </row>
    <row r="4419" spans="3:6" x14ac:dyDescent="0.25">
      <c r="C4419" s="6"/>
      <c r="D4419" s="7"/>
      <c r="E4419" s="6"/>
      <c r="F4419" s="8"/>
    </row>
    <row r="4420" spans="3:6" x14ac:dyDescent="0.25">
      <c r="C4420" s="6"/>
      <c r="D4420" s="7"/>
      <c r="E4420" s="6"/>
      <c r="F4420" s="8"/>
    </row>
    <row r="4421" spans="3:6" x14ac:dyDescent="0.25">
      <c r="C4421" s="6"/>
      <c r="D4421" s="7"/>
      <c r="E4421" s="6"/>
      <c r="F4421" s="8"/>
    </row>
    <row r="4422" spans="3:6" x14ac:dyDescent="0.25">
      <c r="C4422" s="6"/>
      <c r="D4422" s="7"/>
      <c r="E4422" s="6"/>
      <c r="F4422" s="8"/>
    </row>
    <row r="4423" spans="3:6" x14ac:dyDescent="0.25">
      <c r="C4423" s="6"/>
      <c r="D4423" s="7"/>
      <c r="E4423" s="6"/>
      <c r="F4423" s="8"/>
    </row>
    <row r="4424" spans="3:6" x14ac:dyDescent="0.25">
      <c r="C4424" s="6"/>
      <c r="D4424" s="7"/>
      <c r="E4424" s="6"/>
      <c r="F4424" s="8"/>
    </row>
    <row r="4425" spans="3:6" x14ac:dyDescent="0.25">
      <c r="C4425" s="6"/>
      <c r="D4425" s="7"/>
      <c r="E4425" s="6"/>
      <c r="F4425" s="8"/>
    </row>
    <row r="4426" spans="3:6" x14ac:dyDescent="0.25">
      <c r="C4426" s="6"/>
      <c r="D4426" s="7"/>
      <c r="E4426" s="6"/>
      <c r="F4426" s="8"/>
    </row>
    <row r="4427" spans="3:6" x14ac:dyDescent="0.25">
      <c r="C4427" s="6"/>
      <c r="D4427" s="7"/>
      <c r="E4427" s="6"/>
      <c r="F4427" s="8"/>
    </row>
    <row r="4428" spans="3:6" x14ac:dyDescent="0.25">
      <c r="C4428" s="6"/>
      <c r="D4428" s="7"/>
      <c r="E4428" s="6"/>
      <c r="F4428" s="8"/>
    </row>
    <row r="4429" spans="3:6" x14ac:dyDescent="0.25">
      <c r="C4429" s="6"/>
      <c r="D4429" s="7"/>
      <c r="E4429" s="6"/>
      <c r="F4429" s="8"/>
    </row>
    <row r="4430" spans="3:6" x14ac:dyDescent="0.25">
      <c r="C4430" s="6"/>
      <c r="D4430" s="7"/>
      <c r="E4430" s="6"/>
      <c r="F4430" s="8"/>
    </row>
    <row r="4431" spans="3:6" x14ac:dyDescent="0.25">
      <c r="C4431" s="6"/>
      <c r="D4431" s="7"/>
      <c r="E4431" s="6"/>
      <c r="F4431" s="8"/>
    </row>
    <row r="4432" spans="3:6" x14ac:dyDescent="0.25">
      <c r="C4432" s="6"/>
      <c r="D4432" s="7"/>
      <c r="E4432" s="6"/>
      <c r="F4432" s="8"/>
    </row>
    <row r="4433" spans="3:6" x14ac:dyDescent="0.25">
      <c r="C4433" s="6"/>
      <c r="D4433" s="7"/>
      <c r="E4433" s="6"/>
      <c r="F4433" s="8"/>
    </row>
    <row r="4434" spans="3:6" x14ac:dyDescent="0.25">
      <c r="C4434" s="6"/>
      <c r="D4434" s="7"/>
      <c r="E4434" s="6"/>
      <c r="F4434" s="8"/>
    </row>
    <row r="4435" spans="3:6" x14ac:dyDescent="0.25">
      <c r="C4435" s="6"/>
      <c r="D4435" s="7"/>
      <c r="E4435" s="6"/>
      <c r="F4435" s="8"/>
    </row>
    <row r="4436" spans="3:6" x14ac:dyDescent="0.25">
      <c r="C4436" s="6"/>
      <c r="D4436" s="7"/>
      <c r="E4436" s="6"/>
      <c r="F4436" s="8"/>
    </row>
    <row r="4437" spans="3:6" x14ac:dyDescent="0.25">
      <c r="C4437" s="6"/>
      <c r="D4437" s="7"/>
      <c r="E4437" s="6"/>
      <c r="F4437" s="8"/>
    </row>
    <row r="4438" spans="3:6" x14ac:dyDescent="0.25">
      <c r="C4438" s="6"/>
      <c r="D4438" s="7"/>
      <c r="E4438" s="6"/>
      <c r="F4438" s="8"/>
    </row>
    <row r="4439" spans="3:6" x14ac:dyDescent="0.25">
      <c r="C4439" s="6"/>
      <c r="D4439" s="7"/>
      <c r="E4439" s="6"/>
      <c r="F4439" s="8"/>
    </row>
    <row r="4440" spans="3:6" x14ac:dyDescent="0.25">
      <c r="C4440" s="6"/>
      <c r="D4440" s="7"/>
      <c r="E4440" s="6"/>
      <c r="F4440" s="8"/>
    </row>
    <row r="4441" spans="3:6" x14ac:dyDescent="0.25">
      <c r="C4441" s="6"/>
      <c r="D4441" s="7"/>
      <c r="E4441" s="6"/>
      <c r="F4441" s="8"/>
    </row>
    <row r="4442" spans="3:6" x14ac:dyDescent="0.25">
      <c r="C4442" s="6"/>
      <c r="D4442" s="7"/>
      <c r="E4442" s="6"/>
      <c r="F4442" s="8"/>
    </row>
    <row r="4443" spans="3:6" x14ac:dyDescent="0.25">
      <c r="C4443" s="6"/>
      <c r="D4443" s="7"/>
      <c r="E4443" s="6"/>
      <c r="F4443" s="8"/>
    </row>
    <row r="4444" spans="3:6" x14ac:dyDescent="0.25">
      <c r="C4444" s="6"/>
      <c r="D4444" s="7"/>
      <c r="E4444" s="6"/>
      <c r="F4444" s="8"/>
    </row>
    <row r="4445" spans="3:6" x14ac:dyDescent="0.25">
      <c r="C4445" s="6"/>
      <c r="D4445" s="7"/>
      <c r="E4445" s="6"/>
      <c r="F4445" s="8"/>
    </row>
    <row r="4446" spans="3:6" x14ac:dyDescent="0.25">
      <c r="C4446" s="6"/>
      <c r="D4446" s="7"/>
      <c r="E4446" s="6"/>
      <c r="F4446" s="8"/>
    </row>
    <row r="4447" spans="3:6" x14ac:dyDescent="0.25">
      <c r="C4447" s="6"/>
      <c r="D4447" s="7"/>
      <c r="E4447" s="6"/>
      <c r="F4447" s="8"/>
    </row>
    <row r="4448" spans="3:6" x14ac:dyDescent="0.25">
      <c r="C4448" s="6"/>
      <c r="D4448" s="7"/>
      <c r="E4448" s="6"/>
      <c r="F4448" s="8"/>
    </row>
    <row r="4449" spans="3:6" x14ac:dyDescent="0.25">
      <c r="C4449" s="6"/>
      <c r="D4449" s="7"/>
      <c r="E4449" s="6"/>
      <c r="F4449" s="8"/>
    </row>
    <row r="4450" spans="3:6" x14ac:dyDescent="0.25">
      <c r="C4450" s="6"/>
      <c r="D4450" s="7"/>
      <c r="E4450" s="6"/>
      <c r="F4450" s="8"/>
    </row>
    <row r="4451" spans="3:6" x14ac:dyDescent="0.25">
      <c r="C4451" s="6"/>
      <c r="D4451" s="7"/>
      <c r="E4451" s="6"/>
      <c r="F4451" s="8"/>
    </row>
    <row r="4452" spans="3:6" x14ac:dyDescent="0.25">
      <c r="C4452" s="6"/>
      <c r="D4452" s="7"/>
      <c r="E4452" s="6"/>
      <c r="F4452" s="8"/>
    </row>
    <row r="4453" spans="3:6" x14ac:dyDescent="0.25">
      <c r="C4453" s="6"/>
      <c r="D4453" s="7"/>
      <c r="E4453" s="6"/>
      <c r="F4453" s="8"/>
    </row>
    <row r="4454" spans="3:6" x14ac:dyDescent="0.25">
      <c r="C4454" s="6"/>
      <c r="D4454" s="7"/>
      <c r="E4454" s="6"/>
      <c r="F4454" s="8"/>
    </row>
    <row r="4455" spans="3:6" x14ac:dyDescent="0.25">
      <c r="C4455" s="6"/>
      <c r="D4455" s="7"/>
      <c r="E4455" s="6"/>
      <c r="F4455" s="8"/>
    </row>
    <row r="4456" spans="3:6" x14ac:dyDescent="0.25">
      <c r="C4456" s="6"/>
      <c r="D4456" s="7"/>
      <c r="E4456" s="6"/>
      <c r="F4456" s="8"/>
    </row>
    <row r="4457" spans="3:6" x14ac:dyDescent="0.25">
      <c r="C4457" s="6"/>
      <c r="D4457" s="7"/>
      <c r="E4457" s="6"/>
      <c r="F4457" s="8"/>
    </row>
    <row r="4458" spans="3:6" x14ac:dyDescent="0.25">
      <c r="C4458" s="6"/>
      <c r="D4458" s="7"/>
      <c r="E4458" s="6"/>
      <c r="F4458" s="8"/>
    </row>
    <row r="4459" spans="3:6" x14ac:dyDescent="0.25">
      <c r="C4459" s="6"/>
      <c r="D4459" s="7"/>
      <c r="E4459" s="6"/>
      <c r="F4459" s="8"/>
    </row>
    <row r="4460" spans="3:6" x14ac:dyDescent="0.25">
      <c r="C4460" s="6"/>
      <c r="D4460" s="7"/>
      <c r="E4460" s="6"/>
      <c r="F4460" s="8"/>
    </row>
    <row r="4461" spans="3:6" x14ac:dyDescent="0.25">
      <c r="C4461" s="6"/>
      <c r="D4461" s="7"/>
      <c r="E4461" s="6"/>
      <c r="F4461" s="8"/>
    </row>
    <row r="4462" spans="3:6" x14ac:dyDescent="0.25">
      <c r="C4462" s="6"/>
      <c r="D4462" s="7"/>
      <c r="E4462" s="6"/>
      <c r="F4462" s="8"/>
    </row>
    <row r="4463" spans="3:6" x14ac:dyDescent="0.25">
      <c r="C4463" s="6"/>
      <c r="D4463" s="7"/>
      <c r="E4463" s="6"/>
      <c r="F4463" s="8"/>
    </row>
    <row r="4464" spans="3:6" x14ac:dyDescent="0.25">
      <c r="C4464" s="6"/>
      <c r="D4464" s="7"/>
      <c r="E4464" s="6"/>
      <c r="F4464" s="8"/>
    </row>
    <row r="4465" spans="3:6" x14ac:dyDescent="0.25">
      <c r="C4465" s="6"/>
      <c r="D4465" s="7"/>
      <c r="E4465" s="6"/>
      <c r="F4465" s="8"/>
    </row>
    <row r="4466" spans="3:6" x14ac:dyDescent="0.25">
      <c r="C4466" s="6"/>
      <c r="D4466" s="7"/>
      <c r="E4466" s="6"/>
      <c r="F4466" s="8"/>
    </row>
    <row r="4467" spans="3:6" x14ac:dyDescent="0.25">
      <c r="C4467" s="6"/>
      <c r="D4467" s="7"/>
      <c r="E4467" s="6"/>
      <c r="F4467" s="8"/>
    </row>
    <row r="4468" spans="3:6" x14ac:dyDescent="0.25">
      <c r="C4468" s="6"/>
      <c r="D4468" s="7"/>
      <c r="E4468" s="6"/>
      <c r="F4468" s="8"/>
    </row>
    <row r="4469" spans="3:6" x14ac:dyDescent="0.25">
      <c r="C4469" s="6"/>
      <c r="D4469" s="7"/>
      <c r="E4469" s="6"/>
      <c r="F4469" s="8"/>
    </row>
    <row r="4470" spans="3:6" x14ac:dyDescent="0.25">
      <c r="C4470" s="6"/>
      <c r="D4470" s="7"/>
      <c r="E4470" s="6"/>
      <c r="F4470" s="8"/>
    </row>
    <row r="4471" spans="3:6" x14ac:dyDescent="0.25">
      <c r="C4471" s="6"/>
      <c r="D4471" s="7"/>
      <c r="E4471" s="6"/>
      <c r="F4471" s="8"/>
    </row>
    <row r="4472" spans="3:6" x14ac:dyDescent="0.25">
      <c r="C4472" s="6"/>
      <c r="D4472" s="7"/>
      <c r="E4472" s="6"/>
      <c r="F4472" s="8"/>
    </row>
    <row r="4473" spans="3:6" x14ac:dyDescent="0.25">
      <c r="C4473" s="6"/>
      <c r="D4473" s="7"/>
      <c r="E4473" s="6"/>
      <c r="F4473" s="8"/>
    </row>
    <row r="4474" spans="3:6" x14ac:dyDescent="0.25">
      <c r="C4474" s="6"/>
      <c r="D4474" s="7"/>
      <c r="E4474" s="6"/>
      <c r="F4474" s="8"/>
    </row>
    <row r="4475" spans="3:6" x14ac:dyDescent="0.25">
      <c r="C4475" s="6"/>
      <c r="D4475" s="7"/>
      <c r="E4475" s="6"/>
      <c r="F4475" s="8"/>
    </row>
    <row r="4476" spans="3:6" x14ac:dyDescent="0.25">
      <c r="C4476" s="6"/>
      <c r="D4476" s="7"/>
      <c r="E4476" s="6"/>
      <c r="F4476" s="8"/>
    </row>
    <row r="4477" spans="3:6" x14ac:dyDescent="0.25">
      <c r="C4477" s="6"/>
      <c r="D4477" s="7"/>
      <c r="E4477" s="6"/>
      <c r="F4477" s="8"/>
    </row>
    <row r="4478" spans="3:6" x14ac:dyDescent="0.25">
      <c r="C4478" s="6"/>
      <c r="D4478" s="7"/>
      <c r="E4478" s="6"/>
      <c r="F4478" s="8"/>
    </row>
    <row r="4479" spans="3:6" x14ac:dyDescent="0.25">
      <c r="C4479" s="6"/>
      <c r="D4479" s="7"/>
      <c r="E4479" s="6"/>
      <c r="F4479" s="8"/>
    </row>
    <row r="4480" spans="3:6" x14ac:dyDescent="0.25">
      <c r="C4480" s="6"/>
      <c r="D4480" s="7"/>
      <c r="E4480" s="6"/>
      <c r="F4480" s="8"/>
    </row>
    <row r="4481" spans="3:6" x14ac:dyDescent="0.25">
      <c r="C4481" s="6"/>
      <c r="D4481" s="7"/>
      <c r="E4481" s="6"/>
      <c r="F4481" s="8"/>
    </row>
    <row r="4482" spans="3:6" x14ac:dyDescent="0.25">
      <c r="C4482" s="6"/>
      <c r="D4482" s="7"/>
      <c r="E4482" s="6"/>
      <c r="F4482" s="8"/>
    </row>
    <row r="4483" spans="3:6" x14ac:dyDescent="0.25">
      <c r="C4483" s="6"/>
      <c r="D4483" s="7"/>
      <c r="E4483" s="6"/>
      <c r="F4483" s="8"/>
    </row>
    <row r="4484" spans="3:6" x14ac:dyDescent="0.25">
      <c r="C4484" s="6"/>
      <c r="D4484" s="7"/>
      <c r="E4484" s="6"/>
      <c r="F4484" s="8"/>
    </row>
    <row r="4485" spans="3:6" x14ac:dyDescent="0.25">
      <c r="C4485" s="6"/>
      <c r="D4485" s="7"/>
      <c r="E4485" s="6"/>
      <c r="F4485" s="8"/>
    </row>
    <row r="4486" spans="3:6" x14ac:dyDescent="0.25">
      <c r="C4486" s="6"/>
      <c r="D4486" s="7"/>
      <c r="E4486" s="6"/>
      <c r="F4486" s="8"/>
    </row>
    <row r="4487" spans="3:6" x14ac:dyDescent="0.25">
      <c r="C4487" s="6"/>
      <c r="D4487" s="7"/>
      <c r="E4487" s="6"/>
      <c r="F4487" s="8"/>
    </row>
    <row r="4488" spans="3:6" x14ac:dyDescent="0.25">
      <c r="C4488" s="6"/>
      <c r="D4488" s="7"/>
      <c r="E4488" s="6"/>
      <c r="F4488" s="8"/>
    </row>
    <row r="4489" spans="3:6" x14ac:dyDescent="0.25">
      <c r="C4489" s="6"/>
      <c r="D4489" s="7"/>
      <c r="E4489" s="6"/>
      <c r="F4489" s="8"/>
    </row>
    <row r="4490" spans="3:6" x14ac:dyDescent="0.25">
      <c r="C4490" s="6"/>
      <c r="D4490" s="7"/>
      <c r="E4490" s="6"/>
      <c r="F4490" s="8"/>
    </row>
    <row r="4491" spans="3:6" x14ac:dyDescent="0.25">
      <c r="C4491" s="6"/>
      <c r="D4491" s="7"/>
      <c r="E4491" s="6"/>
      <c r="F4491" s="8"/>
    </row>
    <row r="4492" spans="3:6" x14ac:dyDescent="0.25">
      <c r="C4492" s="6"/>
      <c r="D4492" s="7"/>
      <c r="E4492" s="6"/>
      <c r="F4492" s="8"/>
    </row>
    <row r="4493" spans="3:6" x14ac:dyDescent="0.25">
      <c r="C4493" s="6"/>
      <c r="D4493" s="7"/>
      <c r="E4493" s="6"/>
      <c r="F4493" s="8"/>
    </row>
    <row r="4494" spans="3:6" x14ac:dyDescent="0.25">
      <c r="C4494" s="6"/>
      <c r="D4494" s="7"/>
      <c r="E4494" s="6"/>
      <c r="F4494" s="8"/>
    </row>
    <row r="4495" spans="3:6" x14ac:dyDescent="0.25">
      <c r="C4495" s="6"/>
      <c r="D4495" s="7"/>
      <c r="E4495" s="6"/>
      <c r="F4495" s="8"/>
    </row>
    <row r="4496" spans="3:6" x14ac:dyDescent="0.25">
      <c r="C4496" s="6"/>
      <c r="D4496" s="7"/>
      <c r="E4496" s="6"/>
      <c r="F4496" s="8"/>
    </row>
    <row r="4497" spans="3:6" x14ac:dyDescent="0.25">
      <c r="C4497" s="6"/>
      <c r="D4497" s="7"/>
      <c r="E4497" s="6"/>
      <c r="F4497" s="8"/>
    </row>
    <row r="4498" spans="3:6" x14ac:dyDescent="0.25">
      <c r="C4498" s="6"/>
      <c r="D4498" s="7"/>
      <c r="E4498" s="6"/>
      <c r="F4498" s="8"/>
    </row>
    <row r="4499" spans="3:6" x14ac:dyDescent="0.25">
      <c r="C4499" s="6"/>
      <c r="D4499" s="7"/>
      <c r="E4499" s="6"/>
      <c r="F4499" s="8"/>
    </row>
    <row r="4500" spans="3:6" x14ac:dyDescent="0.25">
      <c r="C4500" s="6"/>
      <c r="D4500" s="7"/>
      <c r="E4500" s="6"/>
      <c r="F4500" s="8"/>
    </row>
    <row r="4501" spans="3:6" x14ac:dyDescent="0.25">
      <c r="C4501" s="6"/>
      <c r="D4501" s="7"/>
      <c r="E4501" s="6"/>
      <c r="F4501" s="8"/>
    </row>
    <row r="4502" spans="3:6" x14ac:dyDescent="0.25">
      <c r="C4502" s="6"/>
      <c r="D4502" s="7"/>
      <c r="E4502" s="6"/>
      <c r="F4502" s="8"/>
    </row>
    <row r="4503" spans="3:6" x14ac:dyDescent="0.25">
      <c r="C4503" s="6"/>
      <c r="D4503" s="7"/>
      <c r="E4503" s="6"/>
      <c r="F4503" s="8"/>
    </row>
    <row r="4504" spans="3:6" x14ac:dyDescent="0.25">
      <c r="C4504" s="6"/>
      <c r="D4504" s="7"/>
      <c r="E4504" s="6"/>
      <c r="F4504" s="8"/>
    </row>
    <row r="4505" spans="3:6" x14ac:dyDescent="0.25">
      <c r="C4505" s="6"/>
      <c r="D4505" s="7"/>
      <c r="E4505" s="6"/>
      <c r="F4505" s="8"/>
    </row>
    <row r="4506" spans="3:6" x14ac:dyDescent="0.25">
      <c r="C4506" s="6"/>
      <c r="D4506" s="7"/>
      <c r="E4506" s="6"/>
      <c r="F4506" s="8"/>
    </row>
    <row r="4507" spans="3:6" x14ac:dyDescent="0.25">
      <c r="C4507" s="6"/>
      <c r="D4507" s="7"/>
      <c r="E4507" s="6"/>
      <c r="F4507" s="8"/>
    </row>
    <row r="4508" spans="3:6" x14ac:dyDescent="0.25">
      <c r="C4508" s="6"/>
      <c r="D4508" s="7"/>
      <c r="E4508" s="6"/>
      <c r="F4508" s="8"/>
    </row>
    <row r="4509" spans="3:6" x14ac:dyDescent="0.25">
      <c r="C4509" s="6"/>
      <c r="D4509" s="7"/>
      <c r="E4509" s="6"/>
      <c r="F4509" s="8"/>
    </row>
    <row r="4510" spans="3:6" x14ac:dyDescent="0.25">
      <c r="C4510" s="6"/>
      <c r="D4510" s="7"/>
      <c r="E4510" s="6"/>
      <c r="F4510" s="8"/>
    </row>
    <row r="4511" spans="3:6" x14ac:dyDescent="0.25">
      <c r="C4511" s="6"/>
      <c r="D4511" s="7"/>
      <c r="E4511" s="6"/>
      <c r="F4511" s="8"/>
    </row>
    <row r="4512" spans="3:6" x14ac:dyDescent="0.25">
      <c r="C4512" s="6"/>
      <c r="D4512" s="7"/>
      <c r="E4512" s="6"/>
      <c r="F4512" s="8"/>
    </row>
    <row r="4513" spans="3:6" x14ac:dyDescent="0.25">
      <c r="C4513" s="6"/>
      <c r="D4513" s="7"/>
      <c r="E4513" s="6"/>
      <c r="F4513" s="8"/>
    </row>
    <row r="4514" spans="3:6" x14ac:dyDescent="0.25">
      <c r="C4514" s="6"/>
      <c r="D4514" s="7"/>
      <c r="E4514" s="6"/>
      <c r="F4514" s="8"/>
    </row>
    <row r="4515" spans="3:6" x14ac:dyDescent="0.25">
      <c r="C4515" s="6"/>
      <c r="D4515" s="7"/>
      <c r="E4515" s="6"/>
      <c r="F4515" s="8"/>
    </row>
    <row r="4516" spans="3:6" x14ac:dyDescent="0.25">
      <c r="C4516" s="6"/>
      <c r="D4516" s="7"/>
      <c r="E4516" s="6"/>
      <c r="F4516" s="8"/>
    </row>
    <row r="4517" spans="3:6" x14ac:dyDescent="0.25">
      <c r="C4517" s="6"/>
      <c r="D4517" s="7"/>
      <c r="E4517" s="6"/>
      <c r="F4517" s="8"/>
    </row>
    <row r="4518" spans="3:6" x14ac:dyDescent="0.25">
      <c r="C4518" s="6"/>
      <c r="D4518" s="7"/>
      <c r="E4518" s="6"/>
      <c r="F4518" s="8"/>
    </row>
    <row r="4519" spans="3:6" x14ac:dyDescent="0.25">
      <c r="C4519" s="6"/>
      <c r="D4519" s="7"/>
      <c r="E4519" s="6"/>
      <c r="F4519" s="8"/>
    </row>
    <row r="4520" spans="3:6" x14ac:dyDescent="0.25">
      <c r="C4520" s="6"/>
      <c r="D4520" s="7"/>
      <c r="E4520" s="6"/>
      <c r="F4520" s="8"/>
    </row>
    <row r="4521" spans="3:6" x14ac:dyDescent="0.25">
      <c r="C4521" s="6"/>
      <c r="D4521" s="7"/>
      <c r="E4521" s="6"/>
      <c r="F4521" s="8"/>
    </row>
    <row r="4522" spans="3:6" x14ac:dyDescent="0.25">
      <c r="C4522" s="6"/>
      <c r="D4522" s="7"/>
      <c r="E4522" s="6"/>
      <c r="F4522" s="8"/>
    </row>
    <row r="4523" spans="3:6" x14ac:dyDescent="0.25">
      <c r="C4523" s="6"/>
      <c r="D4523" s="7"/>
      <c r="E4523" s="6"/>
      <c r="F4523" s="8"/>
    </row>
    <row r="4524" spans="3:6" x14ac:dyDescent="0.25">
      <c r="C4524" s="6"/>
      <c r="D4524" s="7"/>
      <c r="E4524" s="6"/>
      <c r="F4524" s="8"/>
    </row>
    <row r="4525" spans="3:6" x14ac:dyDescent="0.25">
      <c r="C4525" s="6"/>
      <c r="D4525" s="7"/>
      <c r="E4525" s="6"/>
      <c r="F4525" s="8"/>
    </row>
    <row r="4526" spans="3:6" x14ac:dyDescent="0.25">
      <c r="C4526" s="6"/>
      <c r="D4526" s="7"/>
      <c r="E4526" s="6"/>
      <c r="F4526" s="8"/>
    </row>
    <row r="4527" spans="3:6" x14ac:dyDescent="0.25">
      <c r="C4527" s="6"/>
      <c r="D4527" s="7"/>
      <c r="E4527" s="6"/>
      <c r="F4527" s="8"/>
    </row>
    <row r="4528" spans="3:6" x14ac:dyDescent="0.25">
      <c r="C4528" s="6"/>
      <c r="D4528" s="7"/>
      <c r="E4528" s="6"/>
      <c r="F4528" s="8"/>
    </row>
    <row r="4529" spans="3:6" x14ac:dyDescent="0.25">
      <c r="C4529" s="6"/>
      <c r="D4529" s="7"/>
      <c r="E4529" s="6"/>
      <c r="F4529" s="8"/>
    </row>
    <row r="4530" spans="3:6" x14ac:dyDescent="0.25">
      <c r="C4530" s="6"/>
      <c r="D4530" s="7"/>
      <c r="E4530" s="6"/>
      <c r="F4530" s="8"/>
    </row>
    <row r="4531" spans="3:6" x14ac:dyDescent="0.25">
      <c r="C4531" s="6"/>
      <c r="D4531" s="7"/>
      <c r="E4531" s="6"/>
      <c r="F4531" s="8"/>
    </row>
    <row r="4532" spans="3:6" x14ac:dyDescent="0.25">
      <c r="C4532" s="6"/>
      <c r="D4532" s="7"/>
      <c r="E4532" s="6"/>
      <c r="F4532" s="8"/>
    </row>
    <row r="4533" spans="3:6" x14ac:dyDescent="0.25">
      <c r="C4533" s="6"/>
      <c r="D4533" s="7"/>
      <c r="E4533" s="6"/>
      <c r="F4533" s="8"/>
    </row>
    <row r="4534" spans="3:6" x14ac:dyDescent="0.25">
      <c r="C4534" s="6"/>
      <c r="D4534" s="7"/>
      <c r="E4534" s="6"/>
      <c r="F4534" s="8"/>
    </row>
    <row r="4535" spans="3:6" x14ac:dyDescent="0.25">
      <c r="C4535" s="6"/>
      <c r="D4535" s="7"/>
      <c r="E4535" s="6"/>
      <c r="F4535" s="8"/>
    </row>
    <row r="4536" spans="3:6" x14ac:dyDescent="0.25">
      <c r="C4536" s="6"/>
      <c r="D4536" s="7"/>
      <c r="E4536" s="6"/>
      <c r="F4536" s="8"/>
    </row>
    <row r="4537" spans="3:6" x14ac:dyDescent="0.25">
      <c r="C4537" s="6"/>
      <c r="D4537" s="7"/>
      <c r="E4537" s="6"/>
      <c r="F4537" s="8"/>
    </row>
    <row r="4538" spans="3:6" x14ac:dyDescent="0.25">
      <c r="C4538" s="6"/>
      <c r="D4538" s="7"/>
      <c r="E4538" s="6"/>
      <c r="F4538" s="8"/>
    </row>
    <row r="4539" spans="3:6" x14ac:dyDescent="0.25">
      <c r="C4539" s="6"/>
      <c r="D4539" s="7"/>
      <c r="E4539" s="6"/>
      <c r="F4539" s="8"/>
    </row>
    <row r="4540" spans="3:6" x14ac:dyDescent="0.25">
      <c r="C4540" s="6"/>
      <c r="D4540" s="7"/>
      <c r="E4540" s="6"/>
      <c r="F4540" s="8"/>
    </row>
    <row r="4541" spans="3:6" x14ac:dyDescent="0.25">
      <c r="C4541" s="6"/>
      <c r="D4541" s="7"/>
      <c r="E4541" s="6"/>
      <c r="F4541" s="8"/>
    </row>
    <row r="4542" spans="3:6" x14ac:dyDescent="0.25">
      <c r="C4542" s="6"/>
      <c r="D4542" s="7"/>
      <c r="E4542" s="6"/>
      <c r="F4542" s="8"/>
    </row>
    <row r="4543" spans="3:6" x14ac:dyDescent="0.25">
      <c r="C4543" s="6"/>
      <c r="D4543" s="7"/>
      <c r="E4543" s="6"/>
      <c r="F4543" s="8"/>
    </row>
    <row r="4544" spans="3:6" x14ac:dyDescent="0.25">
      <c r="C4544" s="6"/>
      <c r="D4544" s="7"/>
      <c r="E4544" s="6"/>
      <c r="F4544" s="8"/>
    </row>
    <row r="4545" spans="3:6" x14ac:dyDescent="0.25">
      <c r="C4545" s="6"/>
      <c r="D4545" s="7"/>
      <c r="E4545" s="6"/>
      <c r="F4545" s="8"/>
    </row>
    <row r="4546" spans="3:6" x14ac:dyDescent="0.25">
      <c r="C4546" s="6"/>
      <c r="D4546" s="7"/>
      <c r="E4546" s="6"/>
      <c r="F4546" s="8"/>
    </row>
    <row r="4547" spans="3:6" x14ac:dyDescent="0.25">
      <c r="C4547" s="6"/>
      <c r="D4547" s="7"/>
      <c r="E4547" s="6"/>
      <c r="F4547" s="8"/>
    </row>
    <row r="4548" spans="3:6" x14ac:dyDescent="0.25">
      <c r="C4548" s="6"/>
      <c r="D4548" s="7"/>
      <c r="E4548" s="6"/>
      <c r="F4548" s="8"/>
    </row>
    <row r="4549" spans="3:6" x14ac:dyDescent="0.25">
      <c r="C4549" s="6"/>
      <c r="D4549" s="7"/>
      <c r="E4549" s="6"/>
      <c r="F4549" s="8"/>
    </row>
    <row r="4550" spans="3:6" x14ac:dyDescent="0.25">
      <c r="C4550" s="6"/>
      <c r="D4550" s="7"/>
      <c r="E4550" s="6"/>
      <c r="F4550" s="8"/>
    </row>
    <row r="4551" spans="3:6" x14ac:dyDescent="0.25">
      <c r="C4551" s="6"/>
      <c r="D4551" s="7"/>
      <c r="E4551" s="6"/>
      <c r="F4551" s="8"/>
    </row>
    <row r="4552" spans="3:6" x14ac:dyDescent="0.25">
      <c r="C4552" s="6"/>
      <c r="D4552" s="7"/>
      <c r="E4552" s="6"/>
      <c r="F4552" s="8"/>
    </row>
    <row r="4553" spans="3:6" x14ac:dyDescent="0.25">
      <c r="C4553" s="6"/>
      <c r="D4553" s="7"/>
      <c r="E4553" s="6"/>
      <c r="F4553" s="8"/>
    </row>
    <row r="4554" spans="3:6" x14ac:dyDescent="0.25">
      <c r="C4554" s="6"/>
      <c r="D4554" s="7"/>
      <c r="E4554" s="6"/>
      <c r="F4554" s="8"/>
    </row>
    <row r="4555" spans="3:6" x14ac:dyDescent="0.25">
      <c r="C4555" s="6"/>
      <c r="D4555" s="7"/>
      <c r="E4555" s="6"/>
      <c r="F4555" s="8"/>
    </row>
    <row r="4556" spans="3:6" x14ac:dyDescent="0.25">
      <c r="C4556" s="6"/>
      <c r="D4556" s="7"/>
      <c r="E4556" s="6"/>
      <c r="F4556" s="8"/>
    </row>
    <row r="4557" spans="3:6" x14ac:dyDescent="0.25">
      <c r="C4557" s="6"/>
      <c r="D4557" s="7"/>
      <c r="E4557" s="6"/>
      <c r="F4557" s="8"/>
    </row>
    <row r="4558" spans="3:6" x14ac:dyDescent="0.25">
      <c r="C4558" s="6"/>
      <c r="D4558" s="7"/>
      <c r="E4558" s="6"/>
      <c r="F4558" s="8"/>
    </row>
    <row r="4559" spans="3:6" x14ac:dyDescent="0.25">
      <c r="C4559" s="6"/>
      <c r="D4559" s="7"/>
      <c r="E4559" s="6"/>
      <c r="F4559" s="8"/>
    </row>
    <row r="4560" spans="3:6" x14ac:dyDescent="0.25">
      <c r="C4560" s="6"/>
      <c r="D4560" s="7"/>
      <c r="E4560" s="6"/>
      <c r="F4560" s="8"/>
    </row>
    <row r="4561" spans="3:6" x14ac:dyDescent="0.25">
      <c r="C4561" s="6"/>
      <c r="D4561" s="7"/>
      <c r="E4561" s="6"/>
      <c r="F4561" s="8"/>
    </row>
    <row r="4562" spans="3:6" x14ac:dyDescent="0.25">
      <c r="C4562" s="6"/>
      <c r="D4562" s="7"/>
      <c r="E4562" s="6"/>
      <c r="F4562" s="8"/>
    </row>
    <row r="4563" spans="3:6" x14ac:dyDescent="0.25">
      <c r="C4563" s="6"/>
      <c r="D4563" s="7"/>
      <c r="E4563" s="6"/>
      <c r="F4563" s="8"/>
    </row>
    <row r="4564" spans="3:6" x14ac:dyDescent="0.25">
      <c r="C4564" s="6"/>
      <c r="D4564" s="7"/>
      <c r="E4564" s="6"/>
      <c r="F4564" s="8"/>
    </row>
    <row r="4565" spans="3:6" x14ac:dyDescent="0.25">
      <c r="C4565" s="6"/>
      <c r="D4565" s="7"/>
      <c r="E4565" s="6"/>
      <c r="F4565" s="8"/>
    </row>
    <row r="4566" spans="3:6" x14ac:dyDescent="0.25">
      <c r="C4566" s="6"/>
      <c r="D4566" s="7"/>
      <c r="E4566" s="6"/>
      <c r="F4566" s="8"/>
    </row>
    <row r="4567" spans="3:6" x14ac:dyDescent="0.25">
      <c r="C4567" s="6"/>
      <c r="D4567" s="7"/>
      <c r="E4567" s="6"/>
      <c r="F4567" s="8"/>
    </row>
    <row r="4568" spans="3:6" x14ac:dyDescent="0.25">
      <c r="C4568" s="6"/>
      <c r="D4568" s="7"/>
      <c r="E4568" s="6"/>
      <c r="F4568" s="8"/>
    </row>
    <row r="4569" spans="3:6" x14ac:dyDescent="0.25">
      <c r="C4569" s="6"/>
      <c r="D4569" s="7"/>
      <c r="E4569" s="6"/>
      <c r="F4569" s="8"/>
    </row>
    <row r="4570" spans="3:6" x14ac:dyDescent="0.25">
      <c r="C4570" s="6"/>
      <c r="D4570" s="7"/>
      <c r="E4570" s="6"/>
      <c r="F4570" s="8"/>
    </row>
    <row r="4571" spans="3:6" x14ac:dyDescent="0.25">
      <c r="C4571" s="6"/>
      <c r="D4571" s="7"/>
      <c r="E4571" s="6"/>
      <c r="F4571" s="8"/>
    </row>
    <row r="4572" spans="3:6" x14ac:dyDescent="0.25">
      <c r="C4572" s="6"/>
      <c r="D4572" s="7"/>
      <c r="E4572" s="6"/>
      <c r="F4572" s="8"/>
    </row>
    <row r="4573" spans="3:6" x14ac:dyDescent="0.25">
      <c r="C4573" s="6"/>
      <c r="D4573" s="7"/>
      <c r="E4573" s="6"/>
      <c r="F4573" s="8"/>
    </row>
    <row r="4574" spans="3:6" x14ac:dyDescent="0.25">
      <c r="C4574" s="6"/>
      <c r="D4574" s="7"/>
      <c r="E4574" s="6"/>
      <c r="F4574" s="8"/>
    </row>
    <row r="4575" spans="3:6" x14ac:dyDescent="0.25">
      <c r="C4575" s="6"/>
      <c r="D4575" s="7"/>
      <c r="E4575" s="6"/>
      <c r="F4575" s="8"/>
    </row>
    <row r="4576" spans="3:6" x14ac:dyDescent="0.25">
      <c r="C4576" s="6"/>
      <c r="D4576" s="7"/>
      <c r="E4576" s="6"/>
      <c r="F4576" s="8"/>
    </row>
    <row r="4577" spans="3:6" x14ac:dyDescent="0.25">
      <c r="C4577" s="6"/>
      <c r="D4577" s="7"/>
      <c r="E4577" s="6"/>
      <c r="F4577" s="8"/>
    </row>
    <row r="4578" spans="3:6" x14ac:dyDescent="0.25">
      <c r="C4578" s="6"/>
      <c r="D4578" s="7"/>
      <c r="E4578" s="6"/>
      <c r="F4578" s="8"/>
    </row>
    <row r="4579" spans="3:6" x14ac:dyDescent="0.25">
      <c r="C4579" s="6"/>
      <c r="D4579" s="7"/>
      <c r="E4579" s="6"/>
      <c r="F4579" s="8"/>
    </row>
    <row r="4580" spans="3:6" x14ac:dyDescent="0.25">
      <c r="C4580" s="6"/>
      <c r="D4580" s="7"/>
      <c r="E4580" s="6"/>
      <c r="F4580" s="8"/>
    </row>
    <row r="4581" spans="3:6" x14ac:dyDescent="0.25">
      <c r="C4581" s="6"/>
      <c r="D4581" s="7"/>
      <c r="E4581" s="6"/>
      <c r="F4581" s="8"/>
    </row>
    <row r="4582" spans="3:6" x14ac:dyDescent="0.25">
      <c r="C4582" s="6"/>
      <c r="D4582" s="7"/>
      <c r="E4582" s="6"/>
      <c r="F4582" s="8"/>
    </row>
    <row r="4583" spans="3:6" x14ac:dyDescent="0.25">
      <c r="C4583" s="6"/>
      <c r="D4583" s="7"/>
      <c r="E4583" s="6"/>
      <c r="F4583" s="8"/>
    </row>
    <row r="4584" spans="3:6" x14ac:dyDescent="0.25">
      <c r="C4584" s="6"/>
      <c r="D4584" s="7"/>
      <c r="E4584" s="6"/>
      <c r="F4584" s="8"/>
    </row>
    <row r="4585" spans="3:6" x14ac:dyDescent="0.25">
      <c r="C4585" s="6"/>
      <c r="D4585" s="7"/>
      <c r="E4585" s="6"/>
      <c r="F4585" s="8"/>
    </row>
    <row r="4586" spans="3:6" x14ac:dyDescent="0.25">
      <c r="C4586" s="6"/>
      <c r="D4586" s="7"/>
      <c r="E4586" s="6"/>
      <c r="F4586" s="8"/>
    </row>
    <row r="4587" spans="3:6" x14ac:dyDescent="0.25">
      <c r="C4587" s="6"/>
      <c r="D4587" s="7"/>
      <c r="E4587" s="6"/>
      <c r="F4587" s="8"/>
    </row>
    <row r="4588" spans="3:6" x14ac:dyDescent="0.25">
      <c r="C4588" s="6"/>
      <c r="D4588" s="7"/>
      <c r="E4588" s="6"/>
      <c r="F4588" s="8"/>
    </row>
    <row r="4589" spans="3:6" x14ac:dyDescent="0.25">
      <c r="C4589" s="6"/>
      <c r="D4589" s="7"/>
      <c r="E4589" s="6"/>
      <c r="F4589" s="8"/>
    </row>
    <row r="4590" spans="3:6" x14ac:dyDescent="0.25">
      <c r="C4590" s="6"/>
      <c r="D4590" s="7"/>
      <c r="E4590" s="6"/>
      <c r="F4590" s="8"/>
    </row>
    <row r="4591" spans="3:6" x14ac:dyDescent="0.25">
      <c r="C4591" s="6"/>
      <c r="D4591" s="7"/>
      <c r="E4591" s="6"/>
      <c r="F4591" s="8"/>
    </row>
    <row r="4592" spans="3:6" x14ac:dyDescent="0.25">
      <c r="C4592" s="6"/>
      <c r="D4592" s="7"/>
      <c r="E4592" s="6"/>
      <c r="F4592" s="8"/>
    </row>
    <row r="4593" spans="3:6" x14ac:dyDescent="0.25">
      <c r="C4593" s="6"/>
      <c r="D4593" s="7"/>
      <c r="E4593" s="6"/>
      <c r="F4593" s="8"/>
    </row>
    <row r="4594" spans="3:6" x14ac:dyDescent="0.25">
      <c r="C4594" s="6"/>
      <c r="D4594" s="7"/>
      <c r="E4594" s="6"/>
      <c r="F4594" s="8"/>
    </row>
    <row r="4595" spans="3:6" x14ac:dyDescent="0.25">
      <c r="C4595" s="6"/>
      <c r="D4595" s="7"/>
      <c r="E4595" s="6"/>
      <c r="F4595" s="8"/>
    </row>
    <row r="4596" spans="3:6" x14ac:dyDescent="0.25">
      <c r="C4596" s="6"/>
      <c r="D4596" s="7"/>
      <c r="E4596" s="6"/>
      <c r="F4596" s="8"/>
    </row>
    <row r="4597" spans="3:6" x14ac:dyDescent="0.25">
      <c r="C4597" s="6"/>
      <c r="D4597" s="7"/>
      <c r="E4597" s="6"/>
      <c r="F4597" s="8"/>
    </row>
    <row r="4598" spans="3:6" x14ac:dyDescent="0.25">
      <c r="C4598" s="6"/>
      <c r="D4598" s="7"/>
      <c r="E4598" s="6"/>
      <c r="F4598" s="8"/>
    </row>
    <row r="4599" spans="3:6" x14ac:dyDescent="0.25">
      <c r="C4599" s="6"/>
      <c r="D4599" s="7"/>
      <c r="E4599" s="6"/>
      <c r="F4599" s="8"/>
    </row>
    <row r="4600" spans="3:6" x14ac:dyDescent="0.25">
      <c r="C4600" s="6"/>
      <c r="D4600" s="7"/>
      <c r="E4600" s="6"/>
      <c r="F4600" s="8"/>
    </row>
    <row r="4601" spans="3:6" x14ac:dyDescent="0.25">
      <c r="C4601" s="6"/>
      <c r="D4601" s="7"/>
      <c r="E4601" s="6"/>
      <c r="F4601" s="8"/>
    </row>
    <row r="4602" spans="3:6" x14ac:dyDescent="0.25">
      <c r="C4602" s="6"/>
      <c r="D4602" s="7"/>
      <c r="E4602" s="6"/>
      <c r="F4602" s="8"/>
    </row>
    <row r="4603" spans="3:6" x14ac:dyDescent="0.25">
      <c r="C4603" s="6"/>
      <c r="D4603" s="7"/>
      <c r="E4603" s="6"/>
      <c r="F4603" s="8"/>
    </row>
    <row r="4604" spans="3:6" x14ac:dyDescent="0.25">
      <c r="C4604" s="6"/>
      <c r="D4604" s="7"/>
      <c r="E4604" s="6"/>
      <c r="F4604" s="8"/>
    </row>
    <row r="4605" spans="3:6" x14ac:dyDescent="0.25">
      <c r="C4605" s="6"/>
      <c r="D4605" s="7"/>
      <c r="E4605" s="6"/>
      <c r="F4605" s="8"/>
    </row>
    <row r="4606" spans="3:6" x14ac:dyDescent="0.25">
      <c r="C4606" s="6"/>
      <c r="D4606" s="7"/>
      <c r="E4606" s="6"/>
      <c r="F4606" s="8"/>
    </row>
    <row r="4607" spans="3:6" x14ac:dyDescent="0.25">
      <c r="C4607" s="6"/>
      <c r="D4607" s="7"/>
      <c r="E4607" s="6"/>
      <c r="F4607" s="8"/>
    </row>
    <row r="4608" spans="3:6" x14ac:dyDescent="0.25">
      <c r="C4608" s="6"/>
      <c r="D4608" s="7"/>
      <c r="E4608" s="6"/>
      <c r="F4608" s="8"/>
    </row>
    <row r="4609" spans="3:6" x14ac:dyDescent="0.25">
      <c r="C4609" s="6"/>
      <c r="D4609" s="7"/>
      <c r="E4609" s="6"/>
      <c r="F4609" s="8"/>
    </row>
    <row r="4610" spans="3:6" x14ac:dyDescent="0.25">
      <c r="C4610" s="6"/>
      <c r="D4610" s="7"/>
      <c r="E4610" s="6"/>
      <c r="F4610" s="8"/>
    </row>
    <row r="4611" spans="3:6" x14ac:dyDescent="0.25">
      <c r="C4611" s="6"/>
      <c r="D4611" s="7"/>
      <c r="E4611" s="6"/>
      <c r="F4611" s="8"/>
    </row>
    <row r="4612" spans="3:6" x14ac:dyDescent="0.25">
      <c r="C4612" s="6"/>
      <c r="D4612" s="7"/>
      <c r="E4612" s="6"/>
      <c r="F4612" s="8"/>
    </row>
    <row r="4613" spans="3:6" x14ac:dyDescent="0.25">
      <c r="C4613" s="6"/>
      <c r="D4613" s="7"/>
      <c r="E4613" s="6"/>
      <c r="F4613" s="8"/>
    </row>
    <row r="4614" spans="3:6" x14ac:dyDescent="0.25">
      <c r="C4614" s="6"/>
      <c r="D4614" s="7"/>
      <c r="E4614" s="6"/>
      <c r="F4614" s="8"/>
    </row>
    <row r="4615" spans="3:6" x14ac:dyDescent="0.25">
      <c r="C4615" s="6"/>
      <c r="D4615" s="7"/>
      <c r="E4615" s="6"/>
      <c r="F4615" s="8"/>
    </row>
    <row r="4616" spans="3:6" x14ac:dyDescent="0.25">
      <c r="C4616" s="6"/>
      <c r="D4616" s="7"/>
      <c r="E4616" s="6"/>
      <c r="F4616" s="8"/>
    </row>
    <row r="4617" spans="3:6" x14ac:dyDescent="0.25">
      <c r="C4617" s="6"/>
      <c r="D4617" s="7"/>
      <c r="E4617" s="6"/>
      <c r="F4617" s="8"/>
    </row>
    <row r="4618" spans="3:6" x14ac:dyDescent="0.25">
      <c r="C4618" s="6"/>
      <c r="D4618" s="7"/>
      <c r="E4618" s="6"/>
      <c r="F4618" s="8"/>
    </row>
    <row r="4619" spans="3:6" x14ac:dyDescent="0.25">
      <c r="C4619" s="6"/>
      <c r="D4619" s="7"/>
      <c r="E4619" s="6"/>
      <c r="F4619" s="8"/>
    </row>
    <row r="4620" spans="3:6" x14ac:dyDescent="0.25">
      <c r="C4620" s="6"/>
      <c r="D4620" s="7"/>
      <c r="E4620" s="6"/>
      <c r="F4620" s="8"/>
    </row>
    <row r="4621" spans="3:6" x14ac:dyDescent="0.25">
      <c r="C4621" s="6"/>
      <c r="D4621" s="7"/>
      <c r="E4621" s="6"/>
      <c r="F4621" s="8"/>
    </row>
    <row r="4622" spans="3:6" x14ac:dyDescent="0.25">
      <c r="C4622" s="6"/>
      <c r="D4622" s="7"/>
      <c r="E4622" s="6"/>
      <c r="F4622" s="8"/>
    </row>
    <row r="4623" spans="3:6" x14ac:dyDescent="0.25">
      <c r="C4623" s="6"/>
      <c r="D4623" s="7"/>
      <c r="E4623" s="6"/>
      <c r="F4623" s="8"/>
    </row>
    <row r="4624" spans="3:6" x14ac:dyDescent="0.25">
      <c r="C4624" s="6"/>
      <c r="D4624" s="7"/>
      <c r="E4624" s="6"/>
      <c r="F4624" s="8"/>
    </row>
    <row r="4625" spans="3:6" x14ac:dyDescent="0.25">
      <c r="C4625" s="6"/>
      <c r="D4625" s="7"/>
      <c r="E4625" s="6"/>
      <c r="F4625" s="8"/>
    </row>
    <row r="4626" spans="3:6" x14ac:dyDescent="0.25">
      <c r="C4626" s="6"/>
      <c r="D4626" s="7"/>
      <c r="E4626" s="6"/>
      <c r="F4626" s="8"/>
    </row>
    <row r="4627" spans="3:6" x14ac:dyDescent="0.25">
      <c r="C4627" s="6"/>
      <c r="D4627" s="7"/>
      <c r="E4627" s="6"/>
      <c r="F4627" s="8"/>
    </row>
    <row r="4628" spans="3:6" x14ac:dyDescent="0.25">
      <c r="C4628" s="6"/>
      <c r="D4628" s="7"/>
      <c r="E4628" s="6"/>
      <c r="F4628" s="8"/>
    </row>
    <row r="4629" spans="3:6" x14ac:dyDescent="0.25">
      <c r="C4629" s="6"/>
      <c r="D4629" s="7"/>
      <c r="E4629" s="6"/>
      <c r="F4629" s="8"/>
    </row>
    <row r="4630" spans="3:6" x14ac:dyDescent="0.25">
      <c r="C4630" s="6"/>
      <c r="D4630" s="7"/>
      <c r="E4630" s="6"/>
      <c r="F4630" s="8"/>
    </row>
    <row r="4631" spans="3:6" x14ac:dyDescent="0.25">
      <c r="C4631" s="6"/>
      <c r="D4631" s="7"/>
      <c r="E4631" s="6"/>
      <c r="F4631" s="8"/>
    </row>
    <row r="4632" spans="3:6" x14ac:dyDescent="0.25">
      <c r="C4632" s="6"/>
      <c r="D4632" s="7"/>
      <c r="E4632" s="6"/>
      <c r="F4632" s="8"/>
    </row>
    <row r="4633" spans="3:6" x14ac:dyDescent="0.25">
      <c r="C4633" s="6"/>
      <c r="D4633" s="7"/>
      <c r="E4633" s="6"/>
      <c r="F4633" s="8"/>
    </row>
    <row r="4634" spans="3:6" x14ac:dyDescent="0.25">
      <c r="C4634" s="6"/>
      <c r="D4634" s="7"/>
      <c r="E4634" s="6"/>
      <c r="F4634" s="8"/>
    </row>
    <row r="4635" spans="3:6" x14ac:dyDescent="0.25">
      <c r="C4635" s="6"/>
      <c r="D4635" s="7"/>
      <c r="E4635" s="6"/>
      <c r="F4635" s="8"/>
    </row>
    <row r="4636" spans="3:6" x14ac:dyDescent="0.25">
      <c r="C4636" s="6"/>
      <c r="D4636" s="7"/>
      <c r="E4636" s="6"/>
      <c r="F4636" s="8"/>
    </row>
    <row r="4637" spans="3:6" x14ac:dyDescent="0.25">
      <c r="C4637" s="6"/>
      <c r="D4637" s="7"/>
      <c r="E4637" s="6"/>
      <c r="F4637" s="8"/>
    </row>
    <row r="4638" spans="3:6" x14ac:dyDescent="0.25">
      <c r="C4638" s="6"/>
      <c r="D4638" s="7"/>
      <c r="E4638" s="6"/>
      <c r="F4638" s="8"/>
    </row>
    <row r="4639" spans="3:6" x14ac:dyDescent="0.25">
      <c r="C4639" s="6"/>
      <c r="D4639" s="7"/>
      <c r="E4639" s="6"/>
      <c r="F4639" s="8"/>
    </row>
    <row r="4640" spans="3:6" x14ac:dyDescent="0.25">
      <c r="C4640" s="6"/>
      <c r="D4640" s="7"/>
      <c r="E4640" s="6"/>
      <c r="F4640" s="8"/>
    </row>
    <row r="4641" spans="3:6" x14ac:dyDescent="0.25">
      <c r="C4641" s="6"/>
      <c r="D4641" s="7"/>
      <c r="E4641" s="6"/>
      <c r="F4641" s="8"/>
    </row>
    <row r="4642" spans="3:6" x14ac:dyDescent="0.25">
      <c r="C4642" s="6"/>
      <c r="D4642" s="7"/>
      <c r="E4642" s="6"/>
      <c r="F4642" s="8"/>
    </row>
    <row r="4643" spans="3:6" x14ac:dyDescent="0.25">
      <c r="C4643" s="6"/>
      <c r="D4643" s="7"/>
      <c r="E4643" s="6"/>
      <c r="F4643" s="8"/>
    </row>
    <row r="4644" spans="3:6" x14ac:dyDescent="0.25">
      <c r="C4644" s="6"/>
      <c r="D4644" s="7"/>
      <c r="E4644" s="6"/>
      <c r="F4644" s="8"/>
    </row>
    <row r="4645" spans="3:6" x14ac:dyDescent="0.25">
      <c r="C4645" s="6"/>
      <c r="D4645" s="7"/>
      <c r="E4645" s="6"/>
      <c r="F4645" s="8"/>
    </row>
    <row r="4646" spans="3:6" x14ac:dyDescent="0.25">
      <c r="C4646" s="6"/>
      <c r="D4646" s="7"/>
      <c r="E4646" s="6"/>
      <c r="F4646" s="8"/>
    </row>
    <row r="4647" spans="3:6" x14ac:dyDescent="0.25">
      <c r="C4647" s="6"/>
      <c r="D4647" s="7"/>
      <c r="E4647" s="6"/>
      <c r="F4647" s="8"/>
    </row>
    <row r="4648" spans="3:6" x14ac:dyDescent="0.25">
      <c r="C4648" s="6"/>
      <c r="D4648" s="7"/>
      <c r="E4648" s="6"/>
      <c r="F4648" s="8"/>
    </row>
    <row r="4649" spans="3:6" x14ac:dyDescent="0.25">
      <c r="C4649" s="6"/>
      <c r="D4649" s="7"/>
      <c r="E4649" s="6"/>
      <c r="F4649" s="8"/>
    </row>
    <row r="4650" spans="3:6" x14ac:dyDescent="0.25">
      <c r="C4650" s="6"/>
      <c r="D4650" s="7"/>
      <c r="E4650" s="6"/>
      <c r="F4650" s="8"/>
    </row>
    <row r="4651" spans="3:6" x14ac:dyDescent="0.25">
      <c r="C4651" s="6"/>
      <c r="D4651" s="7"/>
      <c r="E4651" s="6"/>
      <c r="F4651" s="8"/>
    </row>
    <row r="4652" spans="3:6" x14ac:dyDescent="0.25">
      <c r="C4652" s="6"/>
      <c r="D4652" s="7"/>
      <c r="E4652" s="6"/>
      <c r="F4652" s="8"/>
    </row>
    <row r="4653" spans="3:6" x14ac:dyDescent="0.25">
      <c r="C4653" s="6"/>
      <c r="D4653" s="7"/>
      <c r="E4653" s="6"/>
      <c r="F4653" s="8"/>
    </row>
    <row r="4654" spans="3:6" x14ac:dyDescent="0.25">
      <c r="C4654" s="6"/>
      <c r="D4654" s="7"/>
      <c r="E4654" s="6"/>
      <c r="F4654" s="8"/>
    </row>
    <row r="4655" spans="3:6" x14ac:dyDescent="0.25">
      <c r="C4655" s="6"/>
      <c r="D4655" s="7"/>
      <c r="E4655" s="6"/>
      <c r="F4655" s="8"/>
    </row>
    <row r="4656" spans="3:6" x14ac:dyDescent="0.25">
      <c r="C4656" s="6"/>
      <c r="D4656" s="7"/>
      <c r="E4656" s="6"/>
      <c r="F4656" s="8"/>
    </row>
    <row r="4657" spans="3:6" x14ac:dyDescent="0.25">
      <c r="C4657" s="6"/>
      <c r="D4657" s="7"/>
      <c r="E4657" s="6"/>
      <c r="F4657" s="8"/>
    </row>
    <row r="4658" spans="3:6" x14ac:dyDescent="0.25">
      <c r="C4658" s="6"/>
      <c r="D4658" s="7"/>
      <c r="E4658" s="6"/>
      <c r="F4658" s="8"/>
    </row>
    <row r="4659" spans="3:6" x14ac:dyDescent="0.25">
      <c r="C4659" s="6"/>
      <c r="D4659" s="7"/>
      <c r="E4659" s="6"/>
      <c r="F4659" s="8"/>
    </row>
    <row r="4660" spans="3:6" x14ac:dyDescent="0.25">
      <c r="C4660" s="6"/>
      <c r="D4660" s="7"/>
      <c r="E4660" s="6"/>
      <c r="F4660" s="8"/>
    </row>
    <row r="4661" spans="3:6" x14ac:dyDescent="0.25">
      <c r="C4661" s="6"/>
      <c r="D4661" s="7"/>
      <c r="E4661" s="6"/>
      <c r="F4661" s="8"/>
    </row>
    <row r="4662" spans="3:6" x14ac:dyDescent="0.25">
      <c r="C4662" s="6"/>
      <c r="D4662" s="7"/>
      <c r="E4662" s="6"/>
      <c r="F4662" s="8"/>
    </row>
    <row r="4663" spans="3:6" x14ac:dyDescent="0.25">
      <c r="C4663" s="6"/>
      <c r="D4663" s="7"/>
      <c r="E4663" s="6"/>
      <c r="F4663" s="8"/>
    </row>
    <row r="4664" spans="3:6" x14ac:dyDescent="0.25">
      <c r="C4664" s="6"/>
      <c r="D4664" s="7"/>
      <c r="E4664" s="6"/>
      <c r="F4664" s="8"/>
    </row>
    <row r="4665" spans="3:6" x14ac:dyDescent="0.25">
      <c r="C4665" s="6"/>
      <c r="D4665" s="7"/>
      <c r="E4665" s="6"/>
      <c r="F4665" s="8"/>
    </row>
    <row r="4666" spans="3:6" x14ac:dyDescent="0.25">
      <c r="C4666" s="6"/>
      <c r="D4666" s="7"/>
      <c r="E4666" s="6"/>
      <c r="F4666" s="8"/>
    </row>
    <row r="4667" spans="3:6" x14ac:dyDescent="0.25">
      <c r="C4667" s="6"/>
      <c r="D4667" s="7"/>
      <c r="E4667" s="6"/>
      <c r="F4667" s="8"/>
    </row>
    <row r="4668" spans="3:6" x14ac:dyDescent="0.25">
      <c r="C4668" s="6"/>
      <c r="D4668" s="7"/>
      <c r="E4668" s="6"/>
      <c r="F4668" s="8"/>
    </row>
    <row r="4669" spans="3:6" x14ac:dyDescent="0.25">
      <c r="C4669" s="6"/>
      <c r="D4669" s="7"/>
      <c r="E4669" s="6"/>
      <c r="F4669" s="8"/>
    </row>
    <row r="4670" spans="3:6" x14ac:dyDescent="0.25">
      <c r="C4670" s="6"/>
      <c r="D4670" s="7"/>
      <c r="E4670" s="6"/>
      <c r="F4670" s="8"/>
    </row>
    <row r="4671" spans="3:6" x14ac:dyDescent="0.25">
      <c r="C4671" s="6"/>
      <c r="D4671" s="7"/>
      <c r="E4671" s="6"/>
      <c r="F4671" s="8"/>
    </row>
    <row r="4672" spans="3:6" x14ac:dyDescent="0.25">
      <c r="C4672" s="6"/>
      <c r="D4672" s="7"/>
      <c r="E4672" s="6"/>
      <c r="F4672" s="8"/>
    </row>
    <row r="4673" spans="3:6" x14ac:dyDescent="0.25">
      <c r="C4673" s="6"/>
      <c r="D4673" s="7"/>
      <c r="E4673" s="6"/>
      <c r="F4673" s="8"/>
    </row>
    <row r="4674" spans="3:6" x14ac:dyDescent="0.25">
      <c r="C4674" s="6"/>
      <c r="D4674" s="7"/>
      <c r="E4674" s="6"/>
      <c r="F4674" s="8"/>
    </row>
    <row r="4675" spans="3:6" x14ac:dyDescent="0.25">
      <c r="C4675" s="6"/>
      <c r="D4675" s="7"/>
      <c r="E4675" s="6"/>
      <c r="F4675" s="8"/>
    </row>
    <row r="4676" spans="3:6" x14ac:dyDescent="0.25">
      <c r="C4676" s="6"/>
      <c r="D4676" s="7"/>
      <c r="E4676" s="6"/>
      <c r="F4676" s="8"/>
    </row>
    <row r="4677" spans="3:6" x14ac:dyDescent="0.25">
      <c r="C4677" s="6"/>
      <c r="D4677" s="7"/>
      <c r="E4677" s="6"/>
      <c r="F4677" s="8"/>
    </row>
    <row r="4678" spans="3:6" x14ac:dyDescent="0.25">
      <c r="C4678" s="6"/>
      <c r="D4678" s="7"/>
      <c r="E4678" s="6"/>
      <c r="F4678" s="8"/>
    </row>
    <row r="4679" spans="3:6" x14ac:dyDescent="0.25">
      <c r="C4679" s="6"/>
      <c r="D4679" s="7"/>
      <c r="E4679" s="6"/>
      <c r="F4679" s="8"/>
    </row>
    <row r="4680" spans="3:6" x14ac:dyDescent="0.25">
      <c r="C4680" s="6"/>
      <c r="D4680" s="7"/>
      <c r="E4680" s="6"/>
      <c r="F4680" s="8"/>
    </row>
    <row r="4681" spans="3:6" x14ac:dyDescent="0.25">
      <c r="C4681" s="6"/>
      <c r="D4681" s="7"/>
      <c r="E4681" s="6"/>
      <c r="F4681" s="8"/>
    </row>
    <row r="4682" spans="3:6" x14ac:dyDescent="0.25">
      <c r="C4682" s="6"/>
      <c r="D4682" s="7"/>
      <c r="E4682" s="6"/>
      <c r="F4682" s="8"/>
    </row>
    <row r="4683" spans="3:6" x14ac:dyDescent="0.25">
      <c r="C4683" s="6"/>
      <c r="D4683" s="7"/>
      <c r="E4683" s="6"/>
      <c r="F4683" s="8"/>
    </row>
    <row r="4684" spans="3:6" x14ac:dyDescent="0.25">
      <c r="C4684" s="6"/>
      <c r="D4684" s="7"/>
      <c r="E4684" s="6"/>
      <c r="F4684" s="8"/>
    </row>
    <row r="4685" spans="3:6" x14ac:dyDescent="0.25">
      <c r="C4685" s="6"/>
      <c r="D4685" s="7"/>
      <c r="E4685" s="6"/>
      <c r="F4685" s="8"/>
    </row>
    <row r="4686" spans="3:6" x14ac:dyDescent="0.25">
      <c r="C4686" s="6"/>
      <c r="D4686" s="7"/>
      <c r="E4686" s="6"/>
      <c r="F4686" s="8"/>
    </row>
    <row r="4687" spans="3:6" x14ac:dyDescent="0.25">
      <c r="C4687" s="6"/>
      <c r="D4687" s="7"/>
      <c r="E4687" s="6"/>
      <c r="F4687" s="8"/>
    </row>
    <row r="4688" spans="3:6" x14ac:dyDescent="0.25">
      <c r="C4688" s="6"/>
      <c r="D4688" s="7"/>
      <c r="E4688" s="6"/>
      <c r="F4688" s="8"/>
    </row>
    <row r="4689" spans="3:6" x14ac:dyDescent="0.25">
      <c r="C4689" s="6"/>
      <c r="D4689" s="7"/>
      <c r="E4689" s="6"/>
      <c r="F4689" s="8"/>
    </row>
    <row r="4690" spans="3:6" x14ac:dyDescent="0.25">
      <c r="C4690" s="6"/>
      <c r="D4690" s="7"/>
      <c r="E4690" s="6"/>
      <c r="F4690" s="8"/>
    </row>
    <row r="4691" spans="3:6" x14ac:dyDescent="0.25">
      <c r="C4691" s="6"/>
      <c r="D4691" s="7"/>
      <c r="E4691" s="6"/>
      <c r="F4691" s="8"/>
    </row>
    <row r="4692" spans="3:6" x14ac:dyDescent="0.25">
      <c r="C4692" s="6"/>
      <c r="D4692" s="7"/>
      <c r="E4692" s="6"/>
      <c r="F4692" s="8"/>
    </row>
    <row r="4693" spans="3:6" x14ac:dyDescent="0.25">
      <c r="C4693" s="6"/>
      <c r="D4693" s="7"/>
      <c r="E4693" s="6"/>
      <c r="F4693" s="8"/>
    </row>
    <row r="4694" spans="3:6" x14ac:dyDescent="0.25">
      <c r="C4694" s="6"/>
      <c r="D4694" s="7"/>
      <c r="E4694" s="6"/>
      <c r="F4694" s="8"/>
    </row>
    <row r="4695" spans="3:6" x14ac:dyDescent="0.25">
      <c r="C4695" s="6"/>
      <c r="D4695" s="7"/>
      <c r="E4695" s="6"/>
      <c r="F4695" s="8"/>
    </row>
    <row r="4696" spans="3:6" x14ac:dyDescent="0.25">
      <c r="C4696" s="6"/>
      <c r="D4696" s="7"/>
      <c r="E4696" s="6"/>
      <c r="F4696" s="8"/>
    </row>
    <row r="4697" spans="3:6" x14ac:dyDescent="0.25">
      <c r="C4697" s="6"/>
      <c r="D4697" s="7"/>
      <c r="E4697" s="6"/>
      <c r="F4697" s="8"/>
    </row>
    <row r="4698" spans="3:6" x14ac:dyDescent="0.25">
      <c r="C4698" s="6"/>
      <c r="D4698" s="7"/>
      <c r="E4698" s="6"/>
      <c r="F4698" s="8"/>
    </row>
    <row r="4699" spans="3:6" x14ac:dyDescent="0.25">
      <c r="C4699" s="6"/>
      <c r="D4699" s="7"/>
      <c r="E4699" s="6"/>
      <c r="F4699" s="8"/>
    </row>
    <row r="4700" spans="3:6" x14ac:dyDescent="0.25">
      <c r="C4700" s="6"/>
      <c r="D4700" s="7"/>
      <c r="E4700" s="6"/>
      <c r="F4700" s="8"/>
    </row>
    <row r="4701" spans="3:6" x14ac:dyDescent="0.25">
      <c r="C4701" s="6"/>
      <c r="D4701" s="7"/>
      <c r="E4701" s="6"/>
      <c r="F4701" s="8"/>
    </row>
    <row r="4702" spans="3:6" x14ac:dyDescent="0.25">
      <c r="C4702" s="6"/>
      <c r="D4702" s="7"/>
      <c r="E4702" s="6"/>
      <c r="F4702" s="8"/>
    </row>
    <row r="4703" spans="3:6" x14ac:dyDescent="0.25">
      <c r="C4703" s="6"/>
      <c r="D4703" s="7"/>
      <c r="E4703" s="6"/>
      <c r="F4703" s="8"/>
    </row>
    <row r="4704" spans="3:6" x14ac:dyDescent="0.25">
      <c r="C4704" s="6"/>
      <c r="D4704" s="7"/>
      <c r="E4704" s="6"/>
      <c r="F4704" s="8"/>
    </row>
    <row r="4705" spans="3:6" x14ac:dyDescent="0.25">
      <c r="C4705" s="6"/>
      <c r="D4705" s="7"/>
      <c r="E4705" s="6"/>
      <c r="F4705" s="8"/>
    </row>
    <row r="4706" spans="3:6" x14ac:dyDescent="0.25">
      <c r="C4706" s="6"/>
      <c r="D4706" s="7"/>
      <c r="E4706" s="6"/>
      <c r="F4706" s="8"/>
    </row>
    <row r="4707" spans="3:6" x14ac:dyDescent="0.25">
      <c r="C4707" s="6"/>
      <c r="D4707" s="7"/>
      <c r="E4707" s="6"/>
      <c r="F4707" s="8"/>
    </row>
    <row r="4708" spans="3:6" x14ac:dyDescent="0.25">
      <c r="C4708" s="6"/>
      <c r="D4708" s="7"/>
      <c r="E4708" s="6"/>
      <c r="F4708" s="8"/>
    </row>
    <row r="4709" spans="3:6" x14ac:dyDescent="0.25">
      <c r="C4709" s="6"/>
      <c r="D4709" s="7"/>
      <c r="E4709" s="6"/>
      <c r="F4709" s="8"/>
    </row>
    <row r="4710" spans="3:6" x14ac:dyDescent="0.25">
      <c r="C4710" s="6"/>
      <c r="D4710" s="7"/>
      <c r="E4710" s="6"/>
      <c r="F4710" s="8"/>
    </row>
    <row r="4711" spans="3:6" x14ac:dyDescent="0.25">
      <c r="C4711" s="6"/>
      <c r="D4711" s="7"/>
      <c r="E4711" s="6"/>
      <c r="F4711" s="8"/>
    </row>
    <row r="4712" spans="3:6" x14ac:dyDescent="0.25">
      <c r="C4712" s="6"/>
      <c r="D4712" s="7"/>
      <c r="E4712" s="6"/>
      <c r="F4712" s="8"/>
    </row>
    <row r="4713" spans="3:6" x14ac:dyDescent="0.25">
      <c r="C4713" s="6"/>
      <c r="D4713" s="7"/>
      <c r="E4713" s="6"/>
      <c r="F4713" s="8"/>
    </row>
    <row r="4714" spans="3:6" x14ac:dyDescent="0.25">
      <c r="C4714" s="6"/>
      <c r="D4714" s="7"/>
      <c r="E4714" s="6"/>
      <c r="F4714" s="8"/>
    </row>
    <row r="4715" spans="3:6" x14ac:dyDescent="0.25">
      <c r="C4715" s="6"/>
      <c r="D4715" s="7"/>
      <c r="E4715" s="6"/>
      <c r="F4715" s="8"/>
    </row>
    <row r="4716" spans="3:6" x14ac:dyDescent="0.25">
      <c r="C4716" s="6"/>
      <c r="D4716" s="7"/>
      <c r="E4716" s="6"/>
      <c r="F4716" s="8"/>
    </row>
    <row r="4717" spans="3:6" x14ac:dyDescent="0.25">
      <c r="C4717" s="6"/>
      <c r="D4717" s="7"/>
      <c r="E4717" s="6"/>
      <c r="F4717" s="8"/>
    </row>
    <row r="4718" spans="3:6" x14ac:dyDescent="0.25">
      <c r="C4718" s="6"/>
      <c r="D4718" s="7"/>
      <c r="E4718" s="6"/>
      <c r="F4718" s="8"/>
    </row>
    <row r="4719" spans="3:6" x14ac:dyDescent="0.25">
      <c r="C4719" s="6"/>
      <c r="D4719" s="7"/>
      <c r="E4719" s="6"/>
      <c r="F4719" s="8"/>
    </row>
    <row r="4720" spans="3:6" x14ac:dyDescent="0.25">
      <c r="C4720" s="6"/>
      <c r="D4720" s="7"/>
      <c r="E4720" s="6"/>
      <c r="F4720" s="8"/>
    </row>
    <row r="4721" spans="3:6" x14ac:dyDescent="0.25">
      <c r="C4721" s="6"/>
      <c r="D4721" s="7"/>
      <c r="E4721" s="6"/>
      <c r="F4721" s="8"/>
    </row>
    <row r="4722" spans="3:6" x14ac:dyDescent="0.25">
      <c r="C4722" s="6"/>
      <c r="D4722" s="7"/>
      <c r="E4722" s="6"/>
      <c r="F4722" s="8"/>
    </row>
    <row r="4723" spans="3:6" x14ac:dyDescent="0.25">
      <c r="C4723" s="6"/>
      <c r="D4723" s="7"/>
      <c r="E4723" s="6"/>
      <c r="F4723" s="8"/>
    </row>
    <row r="4724" spans="3:6" x14ac:dyDescent="0.25">
      <c r="C4724" s="6"/>
      <c r="D4724" s="7"/>
      <c r="E4724" s="6"/>
      <c r="F4724" s="8"/>
    </row>
    <row r="4725" spans="3:6" x14ac:dyDescent="0.25">
      <c r="C4725" s="6"/>
      <c r="D4725" s="7"/>
      <c r="E4725" s="6"/>
      <c r="F4725" s="8"/>
    </row>
    <row r="4726" spans="3:6" x14ac:dyDescent="0.25">
      <c r="C4726" s="6"/>
      <c r="D4726" s="7"/>
      <c r="E4726" s="6"/>
      <c r="F4726" s="8"/>
    </row>
    <row r="4727" spans="3:6" x14ac:dyDescent="0.25">
      <c r="C4727" s="6"/>
      <c r="D4727" s="7"/>
      <c r="E4727" s="6"/>
      <c r="F4727" s="8"/>
    </row>
    <row r="4728" spans="3:6" x14ac:dyDescent="0.25">
      <c r="C4728" s="6"/>
      <c r="D4728" s="7"/>
      <c r="E4728" s="6"/>
      <c r="F4728" s="8"/>
    </row>
    <row r="4729" spans="3:6" x14ac:dyDescent="0.25">
      <c r="C4729" s="6"/>
      <c r="D4729" s="7"/>
      <c r="E4729" s="6"/>
      <c r="F4729" s="8"/>
    </row>
    <row r="4730" spans="3:6" x14ac:dyDescent="0.25">
      <c r="C4730" s="6"/>
      <c r="D4730" s="7"/>
      <c r="E4730" s="6"/>
      <c r="F4730" s="8"/>
    </row>
    <row r="4731" spans="3:6" x14ac:dyDescent="0.25">
      <c r="C4731" s="6"/>
      <c r="D4731" s="7"/>
      <c r="E4731" s="6"/>
      <c r="F4731" s="8"/>
    </row>
    <row r="4732" spans="3:6" x14ac:dyDescent="0.25">
      <c r="C4732" s="6"/>
      <c r="D4732" s="7"/>
      <c r="E4732" s="6"/>
      <c r="F4732" s="8"/>
    </row>
    <row r="4733" spans="3:6" x14ac:dyDescent="0.25">
      <c r="C4733" s="6"/>
      <c r="D4733" s="7"/>
      <c r="E4733" s="6"/>
      <c r="F4733" s="8"/>
    </row>
    <row r="4734" spans="3:6" x14ac:dyDescent="0.25">
      <c r="C4734" s="6"/>
      <c r="D4734" s="7"/>
      <c r="E4734" s="6"/>
      <c r="F4734" s="8"/>
    </row>
    <row r="4735" spans="3:6" x14ac:dyDescent="0.25">
      <c r="C4735" s="6"/>
      <c r="D4735" s="7"/>
      <c r="E4735" s="6"/>
      <c r="F4735" s="8"/>
    </row>
    <row r="4736" spans="3:6" x14ac:dyDescent="0.25">
      <c r="C4736" s="6"/>
      <c r="D4736" s="7"/>
      <c r="E4736" s="6"/>
      <c r="F4736" s="8"/>
    </row>
    <row r="4737" spans="3:6" x14ac:dyDescent="0.25">
      <c r="C4737" s="6"/>
      <c r="D4737" s="7"/>
      <c r="E4737" s="6"/>
      <c r="F4737" s="8"/>
    </row>
    <row r="4738" spans="3:6" x14ac:dyDescent="0.25">
      <c r="C4738" s="6"/>
      <c r="D4738" s="7"/>
      <c r="E4738" s="6"/>
      <c r="F4738" s="8"/>
    </row>
    <row r="4739" spans="3:6" x14ac:dyDescent="0.25">
      <c r="C4739" s="6"/>
      <c r="D4739" s="7"/>
      <c r="E4739" s="6"/>
      <c r="F4739" s="8"/>
    </row>
    <row r="4740" spans="3:6" x14ac:dyDescent="0.25">
      <c r="C4740" s="6"/>
      <c r="D4740" s="7"/>
      <c r="E4740" s="6"/>
      <c r="F4740" s="8"/>
    </row>
    <row r="4741" spans="3:6" x14ac:dyDescent="0.25">
      <c r="C4741" s="6"/>
      <c r="D4741" s="7"/>
      <c r="E4741" s="6"/>
      <c r="F4741" s="8"/>
    </row>
    <row r="4742" spans="3:6" x14ac:dyDescent="0.25">
      <c r="C4742" s="6"/>
      <c r="D4742" s="7"/>
      <c r="E4742" s="6"/>
      <c r="F4742" s="8"/>
    </row>
    <row r="4743" spans="3:6" x14ac:dyDescent="0.25">
      <c r="C4743" s="6"/>
      <c r="D4743" s="7"/>
      <c r="E4743" s="6"/>
      <c r="F4743" s="8"/>
    </row>
    <row r="4744" spans="3:6" x14ac:dyDescent="0.25">
      <c r="C4744" s="6"/>
      <c r="D4744" s="7"/>
      <c r="E4744" s="6"/>
      <c r="F4744" s="8"/>
    </row>
    <row r="4745" spans="3:6" x14ac:dyDescent="0.25">
      <c r="C4745" s="6"/>
      <c r="D4745" s="7"/>
      <c r="E4745" s="6"/>
      <c r="F4745" s="8"/>
    </row>
    <row r="4746" spans="3:6" x14ac:dyDescent="0.25">
      <c r="C4746" s="6"/>
      <c r="D4746" s="7"/>
      <c r="E4746" s="6"/>
      <c r="F4746" s="8"/>
    </row>
    <row r="4747" spans="3:6" x14ac:dyDescent="0.25">
      <c r="C4747" s="6"/>
      <c r="D4747" s="7"/>
      <c r="E4747" s="6"/>
      <c r="F4747" s="8"/>
    </row>
    <row r="4748" spans="3:6" x14ac:dyDescent="0.25">
      <c r="C4748" s="6"/>
      <c r="D4748" s="7"/>
      <c r="E4748" s="6"/>
      <c r="F4748" s="8"/>
    </row>
    <row r="4749" spans="3:6" x14ac:dyDescent="0.25">
      <c r="C4749" s="6"/>
      <c r="D4749" s="7"/>
      <c r="E4749" s="6"/>
      <c r="F4749" s="8"/>
    </row>
    <row r="4750" spans="3:6" x14ac:dyDescent="0.25">
      <c r="C4750" s="6"/>
      <c r="D4750" s="7"/>
      <c r="E4750" s="6"/>
      <c r="F4750" s="8"/>
    </row>
    <row r="4751" spans="3:6" x14ac:dyDescent="0.25">
      <c r="C4751" s="6"/>
      <c r="D4751" s="7"/>
      <c r="E4751" s="6"/>
      <c r="F4751" s="8"/>
    </row>
    <row r="4752" spans="3:6" x14ac:dyDescent="0.25">
      <c r="C4752" s="6"/>
      <c r="D4752" s="7"/>
      <c r="E4752" s="6"/>
      <c r="F4752" s="8"/>
    </row>
    <row r="4753" spans="3:6" x14ac:dyDescent="0.25">
      <c r="C4753" s="6"/>
      <c r="D4753" s="7"/>
      <c r="E4753" s="6"/>
      <c r="F4753" s="8"/>
    </row>
    <row r="4754" spans="3:6" x14ac:dyDescent="0.25">
      <c r="C4754" s="6"/>
      <c r="D4754" s="7"/>
      <c r="E4754" s="6"/>
      <c r="F4754" s="8"/>
    </row>
    <row r="4755" spans="3:6" x14ac:dyDescent="0.25">
      <c r="C4755" s="6"/>
      <c r="D4755" s="7"/>
      <c r="E4755" s="6"/>
      <c r="F4755" s="8"/>
    </row>
    <row r="4756" spans="3:6" x14ac:dyDescent="0.25">
      <c r="C4756" s="6"/>
      <c r="D4756" s="7"/>
      <c r="E4756" s="6"/>
      <c r="F4756" s="8"/>
    </row>
    <row r="4757" spans="3:6" x14ac:dyDescent="0.25">
      <c r="C4757" s="6"/>
      <c r="D4757" s="7"/>
      <c r="E4757" s="6"/>
      <c r="F4757" s="8"/>
    </row>
    <row r="4758" spans="3:6" x14ac:dyDescent="0.25">
      <c r="C4758" s="6"/>
      <c r="D4758" s="7"/>
      <c r="E4758" s="6"/>
      <c r="F4758" s="8"/>
    </row>
    <row r="4759" spans="3:6" x14ac:dyDescent="0.25">
      <c r="C4759" s="6"/>
      <c r="D4759" s="7"/>
      <c r="E4759" s="6"/>
      <c r="F4759" s="8"/>
    </row>
    <row r="4760" spans="3:6" x14ac:dyDescent="0.25">
      <c r="C4760" s="6"/>
      <c r="D4760" s="7"/>
      <c r="E4760" s="6"/>
      <c r="F4760" s="8"/>
    </row>
    <row r="4761" spans="3:6" x14ac:dyDescent="0.25">
      <c r="C4761" s="6"/>
      <c r="D4761" s="7"/>
      <c r="E4761" s="6"/>
      <c r="F4761" s="8"/>
    </row>
    <row r="4762" spans="3:6" x14ac:dyDescent="0.25">
      <c r="C4762" s="6"/>
      <c r="D4762" s="7"/>
      <c r="E4762" s="6"/>
      <c r="F4762" s="8"/>
    </row>
    <row r="4763" spans="3:6" x14ac:dyDescent="0.25">
      <c r="C4763" s="6"/>
      <c r="D4763" s="7"/>
      <c r="E4763" s="6"/>
      <c r="F4763" s="8"/>
    </row>
    <row r="4764" spans="3:6" x14ac:dyDescent="0.25">
      <c r="C4764" s="6"/>
      <c r="D4764" s="7"/>
      <c r="E4764" s="6"/>
      <c r="F4764" s="8"/>
    </row>
    <row r="4765" spans="3:6" x14ac:dyDescent="0.25">
      <c r="C4765" s="6"/>
      <c r="D4765" s="7"/>
      <c r="E4765" s="6"/>
      <c r="F4765" s="8"/>
    </row>
    <row r="4766" spans="3:6" x14ac:dyDescent="0.25">
      <c r="C4766" s="6"/>
      <c r="D4766" s="7"/>
      <c r="E4766" s="6"/>
      <c r="F4766" s="8"/>
    </row>
    <row r="4767" spans="3:6" x14ac:dyDescent="0.25">
      <c r="C4767" s="6"/>
      <c r="D4767" s="7"/>
      <c r="E4767" s="6"/>
      <c r="F4767" s="8"/>
    </row>
    <row r="4768" spans="3:6" x14ac:dyDescent="0.25">
      <c r="C4768" s="6"/>
      <c r="D4768" s="7"/>
      <c r="E4768" s="6"/>
      <c r="F4768" s="8"/>
    </row>
    <row r="4769" spans="3:6" x14ac:dyDescent="0.25">
      <c r="C4769" s="6"/>
      <c r="D4769" s="7"/>
      <c r="E4769" s="6"/>
      <c r="F4769" s="8"/>
    </row>
    <row r="4770" spans="3:6" x14ac:dyDescent="0.25">
      <c r="C4770" s="6"/>
      <c r="D4770" s="7"/>
      <c r="E4770" s="6"/>
      <c r="F4770" s="8"/>
    </row>
    <row r="4771" spans="3:6" x14ac:dyDescent="0.25">
      <c r="C4771" s="6"/>
      <c r="D4771" s="7"/>
      <c r="E4771" s="6"/>
      <c r="F4771" s="8"/>
    </row>
    <row r="4772" spans="3:6" x14ac:dyDescent="0.25">
      <c r="C4772" s="6"/>
      <c r="D4772" s="7"/>
      <c r="E4772" s="6"/>
      <c r="F4772" s="8"/>
    </row>
    <row r="4773" spans="3:6" x14ac:dyDescent="0.25">
      <c r="C4773" s="6"/>
      <c r="D4773" s="7"/>
      <c r="E4773" s="6"/>
      <c r="F4773" s="8"/>
    </row>
    <row r="4774" spans="3:6" x14ac:dyDescent="0.25">
      <c r="C4774" s="6"/>
      <c r="D4774" s="7"/>
      <c r="E4774" s="6"/>
      <c r="F4774" s="8"/>
    </row>
    <row r="4775" spans="3:6" x14ac:dyDescent="0.25">
      <c r="C4775" s="6"/>
      <c r="D4775" s="7"/>
      <c r="E4775" s="6"/>
      <c r="F4775" s="8"/>
    </row>
    <row r="4776" spans="3:6" x14ac:dyDescent="0.25">
      <c r="C4776" s="6"/>
      <c r="D4776" s="7"/>
      <c r="E4776" s="6"/>
      <c r="F4776" s="8"/>
    </row>
    <row r="4777" spans="3:6" x14ac:dyDescent="0.25">
      <c r="C4777" s="6"/>
      <c r="D4777" s="7"/>
      <c r="E4777" s="6"/>
      <c r="F4777" s="8"/>
    </row>
    <row r="4778" spans="3:6" x14ac:dyDescent="0.25">
      <c r="C4778" s="6"/>
      <c r="D4778" s="7"/>
      <c r="E4778" s="6"/>
      <c r="F4778" s="8"/>
    </row>
    <row r="4779" spans="3:6" x14ac:dyDescent="0.25">
      <c r="C4779" s="6"/>
      <c r="D4779" s="7"/>
      <c r="E4779" s="6"/>
      <c r="F4779" s="8"/>
    </row>
    <row r="4780" spans="3:6" x14ac:dyDescent="0.25">
      <c r="C4780" s="6"/>
      <c r="D4780" s="7"/>
      <c r="E4780" s="6"/>
      <c r="F4780" s="8"/>
    </row>
    <row r="4781" spans="3:6" x14ac:dyDescent="0.25">
      <c r="C4781" s="6"/>
      <c r="D4781" s="7"/>
      <c r="E4781" s="6"/>
      <c r="F4781" s="8"/>
    </row>
    <row r="4782" spans="3:6" x14ac:dyDescent="0.25">
      <c r="C4782" s="6"/>
      <c r="D4782" s="7"/>
      <c r="E4782" s="6"/>
      <c r="F4782" s="8"/>
    </row>
    <row r="4783" spans="3:6" x14ac:dyDescent="0.25">
      <c r="C4783" s="6"/>
      <c r="D4783" s="7"/>
      <c r="E4783" s="6"/>
      <c r="F4783" s="8"/>
    </row>
    <row r="4784" spans="3:6" x14ac:dyDescent="0.25">
      <c r="C4784" s="6"/>
      <c r="D4784" s="7"/>
      <c r="E4784" s="6"/>
      <c r="F4784" s="8"/>
    </row>
    <row r="4785" spans="3:6" x14ac:dyDescent="0.25">
      <c r="C4785" s="6"/>
      <c r="D4785" s="7"/>
      <c r="E4785" s="6"/>
      <c r="F4785" s="8"/>
    </row>
    <row r="4786" spans="3:6" x14ac:dyDescent="0.25">
      <c r="C4786" s="6"/>
      <c r="D4786" s="7"/>
      <c r="E4786" s="6"/>
      <c r="F4786" s="8"/>
    </row>
    <row r="4787" spans="3:6" x14ac:dyDescent="0.25">
      <c r="C4787" s="6"/>
      <c r="D4787" s="7"/>
      <c r="E4787" s="6"/>
      <c r="F4787" s="8"/>
    </row>
    <row r="4788" spans="3:6" x14ac:dyDescent="0.25">
      <c r="C4788" s="6"/>
      <c r="D4788" s="7"/>
      <c r="E4788" s="6"/>
      <c r="F4788" s="8"/>
    </row>
    <row r="4789" spans="3:6" x14ac:dyDescent="0.25">
      <c r="C4789" s="6"/>
      <c r="D4789" s="7"/>
      <c r="E4789" s="6"/>
      <c r="F4789" s="8"/>
    </row>
    <row r="4790" spans="3:6" x14ac:dyDescent="0.25">
      <c r="C4790" s="6"/>
      <c r="D4790" s="7"/>
      <c r="E4790" s="6"/>
      <c r="F4790" s="8"/>
    </row>
    <row r="4791" spans="3:6" x14ac:dyDescent="0.25">
      <c r="C4791" s="6"/>
      <c r="D4791" s="7"/>
      <c r="E4791" s="6"/>
      <c r="F4791" s="8"/>
    </row>
    <row r="4792" spans="3:6" x14ac:dyDescent="0.25">
      <c r="C4792" s="6"/>
      <c r="D4792" s="7"/>
      <c r="E4792" s="6"/>
      <c r="F4792" s="8"/>
    </row>
    <row r="4793" spans="3:6" x14ac:dyDescent="0.25">
      <c r="C4793" s="6"/>
      <c r="D4793" s="7"/>
      <c r="E4793" s="6"/>
      <c r="F4793" s="8"/>
    </row>
    <row r="4794" spans="3:6" x14ac:dyDescent="0.25">
      <c r="C4794" s="6"/>
      <c r="D4794" s="7"/>
      <c r="E4794" s="6"/>
      <c r="F4794" s="8"/>
    </row>
    <row r="4795" spans="3:6" x14ac:dyDescent="0.25">
      <c r="C4795" s="6"/>
      <c r="D4795" s="7"/>
      <c r="E4795" s="6"/>
      <c r="F4795" s="8"/>
    </row>
    <row r="4796" spans="3:6" x14ac:dyDescent="0.25">
      <c r="C4796" s="6"/>
      <c r="D4796" s="7"/>
      <c r="E4796" s="6"/>
      <c r="F4796" s="8"/>
    </row>
    <row r="4797" spans="3:6" x14ac:dyDescent="0.25">
      <c r="C4797" s="6"/>
      <c r="D4797" s="7"/>
      <c r="E4797" s="6"/>
      <c r="F4797" s="8"/>
    </row>
    <row r="4798" spans="3:6" x14ac:dyDescent="0.25">
      <c r="C4798" s="6"/>
      <c r="D4798" s="7"/>
      <c r="E4798" s="6"/>
      <c r="F4798" s="8"/>
    </row>
    <row r="4799" spans="3:6" x14ac:dyDescent="0.25">
      <c r="C4799" s="6"/>
      <c r="D4799" s="7"/>
      <c r="E4799" s="6"/>
      <c r="F4799" s="8"/>
    </row>
    <row r="4800" spans="3:6" x14ac:dyDescent="0.25">
      <c r="C4800" s="6"/>
      <c r="D4800" s="7"/>
      <c r="E4800" s="6"/>
      <c r="F4800" s="8"/>
    </row>
    <row r="4801" spans="3:6" x14ac:dyDescent="0.25">
      <c r="C4801" s="6"/>
      <c r="D4801" s="7"/>
      <c r="E4801" s="6"/>
      <c r="F4801" s="8"/>
    </row>
    <row r="4802" spans="3:6" x14ac:dyDescent="0.25">
      <c r="C4802" s="6"/>
      <c r="D4802" s="7"/>
      <c r="E4802" s="6"/>
      <c r="F4802" s="8"/>
    </row>
    <row r="4803" spans="3:6" x14ac:dyDescent="0.25">
      <c r="C4803" s="6"/>
      <c r="D4803" s="7"/>
      <c r="E4803" s="6"/>
      <c r="F4803" s="8"/>
    </row>
    <row r="4804" spans="3:6" x14ac:dyDescent="0.25">
      <c r="C4804" s="6"/>
      <c r="D4804" s="7"/>
      <c r="E4804" s="6"/>
      <c r="F4804" s="8"/>
    </row>
    <row r="4805" spans="3:6" x14ac:dyDescent="0.25">
      <c r="C4805" s="6"/>
      <c r="D4805" s="7"/>
      <c r="E4805" s="6"/>
      <c r="F4805" s="8"/>
    </row>
    <row r="4806" spans="3:6" x14ac:dyDescent="0.25">
      <c r="C4806" s="6"/>
      <c r="D4806" s="7"/>
      <c r="E4806" s="6"/>
      <c r="F4806" s="8"/>
    </row>
    <row r="4807" spans="3:6" x14ac:dyDescent="0.25">
      <c r="C4807" s="6"/>
      <c r="D4807" s="7"/>
      <c r="E4807" s="6"/>
      <c r="F4807" s="8"/>
    </row>
    <row r="4808" spans="3:6" x14ac:dyDescent="0.25">
      <c r="C4808" s="6"/>
      <c r="D4808" s="7"/>
      <c r="E4808" s="6"/>
      <c r="F4808" s="8"/>
    </row>
    <row r="4809" spans="3:6" x14ac:dyDescent="0.25">
      <c r="C4809" s="6"/>
      <c r="D4809" s="7"/>
      <c r="E4809" s="6"/>
      <c r="F4809" s="8"/>
    </row>
    <row r="4810" spans="3:6" x14ac:dyDescent="0.25">
      <c r="C4810" s="6"/>
      <c r="D4810" s="7"/>
      <c r="E4810" s="6"/>
      <c r="F4810" s="8"/>
    </row>
    <row r="4811" spans="3:6" x14ac:dyDescent="0.25">
      <c r="C4811" s="6"/>
      <c r="D4811" s="7"/>
      <c r="E4811" s="6"/>
      <c r="F4811" s="8"/>
    </row>
    <row r="4812" spans="3:6" x14ac:dyDescent="0.25">
      <c r="C4812" s="6"/>
      <c r="D4812" s="7"/>
      <c r="E4812" s="6"/>
      <c r="F4812" s="8"/>
    </row>
    <row r="4813" spans="3:6" x14ac:dyDescent="0.25">
      <c r="C4813" s="6"/>
      <c r="D4813" s="7"/>
      <c r="E4813" s="6"/>
      <c r="F4813" s="8"/>
    </row>
    <row r="4814" spans="3:6" x14ac:dyDescent="0.25">
      <c r="C4814" s="6"/>
      <c r="D4814" s="7"/>
      <c r="E4814" s="6"/>
      <c r="F4814" s="8"/>
    </row>
    <row r="4815" spans="3:6" x14ac:dyDescent="0.25">
      <c r="C4815" s="6"/>
      <c r="D4815" s="7"/>
      <c r="E4815" s="6"/>
      <c r="F4815" s="8"/>
    </row>
    <row r="4816" spans="3:6" x14ac:dyDescent="0.25">
      <c r="C4816" s="6"/>
      <c r="D4816" s="7"/>
      <c r="E4816" s="6"/>
      <c r="F4816" s="8"/>
    </row>
    <row r="4817" spans="3:6" x14ac:dyDescent="0.25">
      <c r="C4817" s="6"/>
      <c r="D4817" s="7"/>
      <c r="E4817" s="6"/>
      <c r="F4817" s="8"/>
    </row>
    <row r="4818" spans="3:6" x14ac:dyDescent="0.25">
      <c r="C4818" s="6"/>
      <c r="D4818" s="7"/>
      <c r="E4818" s="6"/>
      <c r="F4818" s="8"/>
    </row>
    <row r="4819" spans="3:6" x14ac:dyDescent="0.25">
      <c r="C4819" s="6"/>
      <c r="D4819" s="7"/>
      <c r="E4819" s="6"/>
      <c r="F4819" s="8"/>
    </row>
    <row r="4820" spans="3:6" x14ac:dyDescent="0.25">
      <c r="C4820" s="6"/>
      <c r="D4820" s="7"/>
      <c r="E4820" s="6"/>
      <c r="F4820" s="8"/>
    </row>
    <row r="4821" spans="3:6" x14ac:dyDescent="0.25">
      <c r="C4821" s="6"/>
      <c r="D4821" s="7"/>
      <c r="E4821" s="6"/>
      <c r="F4821" s="8"/>
    </row>
    <row r="4822" spans="3:6" x14ac:dyDescent="0.25">
      <c r="C4822" s="6"/>
      <c r="D4822" s="7"/>
      <c r="E4822" s="6"/>
      <c r="F4822" s="8"/>
    </row>
    <row r="4823" spans="3:6" x14ac:dyDescent="0.25">
      <c r="C4823" s="6"/>
      <c r="D4823" s="7"/>
      <c r="E4823" s="6"/>
      <c r="F4823" s="8"/>
    </row>
    <row r="4824" spans="3:6" x14ac:dyDescent="0.25">
      <c r="C4824" s="6"/>
      <c r="D4824" s="7"/>
      <c r="E4824" s="6"/>
      <c r="F4824" s="8"/>
    </row>
    <row r="4825" spans="3:6" x14ac:dyDescent="0.25">
      <c r="C4825" s="6"/>
      <c r="D4825" s="7"/>
      <c r="E4825" s="6"/>
      <c r="F4825" s="8"/>
    </row>
    <row r="4826" spans="3:6" x14ac:dyDescent="0.25">
      <c r="C4826" s="6"/>
      <c r="D4826" s="7"/>
      <c r="E4826" s="6"/>
      <c r="F4826" s="8"/>
    </row>
    <row r="4827" spans="3:6" x14ac:dyDescent="0.25">
      <c r="C4827" s="6"/>
      <c r="D4827" s="7"/>
      <c r="E4827" s="6"/>
      <c r="F4827" s="8"/>
    </row>
    <row r="4828" spans="3:6" x14ac:dyDescent="0.25">
      <c r="C4828" s="6"/>
      <c r="D4828" s="7"/>
      <c r="E4828" s="6"/>
      <c r="F4828" s="8"/>
    </row>
    <row r="4829" spans="3:6" x14ac:dyDescent="0.25">
      <c r="C4829" s="6"/>
      <c r="D4829" s="7"/>
      <c r="E4829" s="6"/>
      <c r="F4829" s="8"/>
    </row>
    <row r="4830" spans="3:6" x14ac:dyDescent="0.25">
      <c r="C4830" s="6"/>
      <c r="D4830" s="7"/>
      <c r="E4830" s="6"/>
      <c r="F4830" s="8"/>
    </row>
    <row r="4831" spans="3:6" x14ac:dyDescent="0.25">
      <c r="C4831" s="6"/>
      <c r="D4831" s="7"/>
      <c r="E4831" s="6"/>
      <c r="F4831" s="8"/>
    </row>
    <row r="4832" spans="3:6" x14ac:dyDescent="0.25">
      <c r="C4832" s="6"/>
      <c r="D4832" s="7"/>
      <c r="E4832" s="6"/>
      <c r="F4832" s="8"/>
    </row>
    <row r="4833" spans="3:6" x14ac:dyDescent="0.25">
      <c r="C4833" s="6"/>
      <c r="D4833" s="7"/>
      <c r="E4833" s="6"/>
      <c r="F4833" s="8"/>
    </row>
    <row r="4834" spans="3:6" x14ac:dyDescent="0.25">
      <c r="C4834" s="6"/>
      <c r="D4834" s="7"/>
      <c r="E4834" s="6"/>
      <c r="F4834" s="8"/>
    </row>
    <row r="4835" spans="3:6" x14ac:dyDescent="0.25">
      <c r="C4835" s="6"/>
      <c r="D4835" s="7"/>
      <c r="E4835" s="6"/>
      <c r="F4835" s="8"/>
    </row>
    <row r="4836" spans="3:6" x14ac:dyDescent="0.25">
      <c r="C4836" s="6"/>
      <c r="D4836" s="7"/>
      <c r="E4836" s="6"/>
      <c r="F4836" s="8"/>
    </row>
    <row r="4837" spans="3:6" x14ac:dyDescent="0.25">
      <c r="C4837" s="6"/>
      <c r="D4837" s="7"/>
      <c r="E4837" s="6"/>
      <c r="F4837" s="8"/>
    </row>
    <row r="4838" spans="3:6" x14ac:dyDescent="0.25">
      <c r="C4838" s="6"/>
      <c r="D4838" s="7"/>
      <c r="E4838" s="6"/>
      <c r="F4838" s="8"/>
    </row>
    <row r="4839" spans="3:6" x14ac:dyDescent="0.25">
      <c r="C4839" s="6"/>
      <c r="D4839" s="7"/>
      <c r="E4839" s="6"/>
      <c r="F4839" s="8"/>
    </row>
    <row r="4840" spans="3:6" x14ac:dyDescent="0.25">
      <c r="C4840" s="6"/>
      <c r="D4840" s="7"/>
      <c r="E4840" s="6"/>
      <c r="F4840" s="8"/>
    </row>
    <row r="4841" spans="3:6" x14ac:dyDescent="0.25">
      <c r="C4841" s="6"/>
      <c r="D4841" s="7"/>
      <c r="E4841" s="6"/>
      <c r="F4841" s="8"/>
    </row>
    <row r="4842" spans="3:6" x14ac:dyDescent="0.25">
      <c r="C4842" s="6"/>
      <c r="D4842" s="7"/>
      <c r="E4842" s="6"/>
      <c r="F4842" s="8"/>
    </row>
    <row r="4843" spans="3:6" x14ac:dyDescent="0.25">
      <c r="C4843" s="6"/>
      <c r="D4843" s="7"/>
      <c r="E4843" s="6"/>
      <c r="F4843" s="8"/>
    </row>
    <row r="4844" spans="3:6" x14ac:dyDescent="0.25">
      <c r="C4844" s="6"/>
      <c r="D4844" s="7"/>
      <c r="E4844" s="6"/>
      <c r="F4844" s="8"/>
    </row>
    <row r="4845" spans="3:6" x14ac:dyDescent="0.25">
      <c r="C4845" s="6"/>
      <c r="D4845" s="7"/>
      <c r="E4845" s="6"/>
      <c r="F4845" s="8"/>
    </row>
    <row r="4846" spans="3:6" x14ac:dyDescent="0.25">
      <c r="C4846" s="6"/>
      <c r="D4846" s="7"/>
      <c r="E4846" s="6"/>
      <c r="F4846" s="8"/>
    </row>
    <row r="4847" spans="3:6" x14ac:dyDescent="0.25">
      <c r="C4847" s="6"/>
      <c r="D4847" s="7"/>
      <c r="E4847" s="6"/>
      <c r="F4847" s="8"/>
    </row>
    <row r="4848" spans="3:6" x14ac:dyDescent="0.25">
      <c r="C4848" s="6"/>
      <c r="D4848" s="7"/>
      <c r="E4848" s="6"/>
      <c r="F4848" s="8"/>
    </row>
    <row r="4849" spans="3:6" x14ac:dyDescent="0.25">
      <c r="C4849" s="6"/>
      <c r="D4849" s="7"/>
      <c r="E4849" s="6"/>
      <c r="F4849" s="8"/>
    </row>
    <row r="4850" spans="3:6" x14ac:dyDescent="0.25">
      <c r="C4850" s="6"/>
      <c r="D4850" s="7"/>
      <c r="E4850" s="6"/>
      <c r="F4850" s="8"/>
    </row>
    <row r="4851" spans="3:6" x14ac:dyDescent="0.25">
      <c r="C4851" s="6"/>
      <c r="D4851" s="7"/>
      <c r="E4851" s="6"/>
      <c r="F4851" s="8"/>
    </row>
    <row r="4852" spans="3:6" x14ac:dyDescent="0.25">
      <c r="C4852" s="6"/>
      <c r="D4852" s="7"/>
      <c r="E4852" s="6"/>
      <c r="F4852" s="8"/>
    </row>
    <row r="4853" spans="3:6" x14ac:dyDescent="0.25">
      <c r="C4853" s="6"/>
      <c r="D4853" s="7"/>
      <c r="E4853" s="6"/>
      <c r="F4853" s="8"/>
    </row>
    <row r="4854" spans="3:6" x14ac:dyDescent="0.25">
      <c r="C4854" s="6"/>
      <c r="D4854" s="7"/>
      <c r="E4854" s="6"/>
      <c r="F4854" s="8"/>
    </row>
    <row r="4855" spans="3:6" x14ac:dyDescent="0.25">
      <c r="C4855" s="6"/>
      <c r="D4855" s="7"/>
      <c r="E4855" s="6"/>
      <c r="F4855" s="8"/>
    </row>
    <row r="4856" spans="3:6" x14ac:dyDescent="0.25">
      <c r="C4856" s="6"/>
      <c r="D4856" s="7"/>
      <c r="E4856" s="6"/>
      <c r="F4856" s="8"/>
    </row>
    <row r="4857" spans="3:6" x14ac:dyDescent="0.25">
      <c r="C4857" s="6"/>
      <c r="D4857" s="7"/>
      <c r="E4857" s="6"/>
      <c r="F4857" s="8"/>
    </row>
    <row r="4858" spans="3:6" x14ac:dyDescent="0.25">
      <c r="C4858" s="6"/>
      <c r="D4858" s="7"/>
      <c r="E4858" s="6"/>
      <c r="F4858" s="8"/>
    </row>
    <row r="4859" spans="3:6" x14ac:dyDescent="0.25">
      <c r="C4859" s="6"/>
      <c r="D4859" s="7"/>
      <c r="E4859" s="6"/>
      <c r="F4859" s="8"/>
    </row>
    <row r="4860" spans="3:6" x14ac:dyDescent="0.25">
      <c r="C4860" s="6"/>
      <c r="D4860" s="7"/>
      <c r="E4860" s="6"/>
      <c r="F4860" s="8"/>
    </row>
    <row r="4861" spans="3:6" x14ac:dyDescent="0.25">
      <c r="C4861" s="6"/>
      <c r="D4861" s="7"/>
      <c r="E4861" s="6"/>
      <c r="F4861" s="8"/>
    </row>
    <row r="4862" spans="3:6" x14ac:dyDescent="0.25">
      <c r="C4862" s="6"/>
      <c r="D4862" s="7"/>
      <c r="E4862" s="6"/>
      <c r="F4862" s="8"/>
    </row>
    <row r="4863" spans="3:6" x14ac:dyDescent="0.25">
      <c r="C4863" s="6"/>
      <c r="D4863" s="7"/>
      <c r="E4863" s="6"/>
      <c r="F4863" s="8"/>
    </row>
    <row r="4864" spans="3:6" x14ac:dyDescent="0.25">
      <c r="C4864" s="6"/>
      <c r="D4864" s="7"/>
      <c r="E4864" s="6"/>
      <c r="F4864" s="8"/>
    </row>
    <row r="4865" spans="3:6" x14ac:dyDescent="0.25">
      <c r="C4865" s="6"/>
      <c r="D4865" s="7"/>
      <c r="E4865" s="6"/>
      <c r="F4865" s="8"/>
    </row>
    <row r="4866" spans="3:6" x14ac:dyDescent="0.25">
      <c r="C4866" s="6"/>
      <c r="D4866" s="7"/>
      <c r="E4866" s="6"/>
      <c r="F4866" s="8"/>
    </row>
    <row r="4867" spans="3:6" x14ac:dyDescent="0.25">
      <c r="C4867" s="6"/>
      <c r="D4867" s="7"/>
      <c r="E4867" s="6"/>
      <c r="F4867" s="8"/>
    </row>
    <row r="4868" spans="3:6" x14ac:dyDescent="0.25">
      <c r="C4868" s="6"/>
      <c r="D4868" s="7"/>
      <c r="E4868" s="6"/>
      <c r="F4868" s="8"/>
    </row>
    <row r="4869" spans="3:6" x14ac:dyDescent="0.25">
      <c r="C4869" s="6"/>
      <c r="D4869" s="7"/>
      <c r="E4869" s="6"/>
      <c r="F4869" s="8"/>
    </row>
    <row r="4870" spans="3:6" x14ac:dyDescent="0.25">
      <c r="C4870" s="6"/>
      <c r="D4870" s="7"/>
      <c r="E4870" s="6"/>
      <c r="F4870" s="8"/>
    </row>
    <row r="4871" spans="3:6" x14ac:dyDescent="0.25">
      <c r="C4871" s="6"/>
      <c r="D4871" s="7"/>
      <c r="E4871" s="6"/>
      <c r="F4871" s="8"/>
    </row>
    <row r="4872" spans="3:6" x14ac:dyDescent="0.25">
      <c r="C4872" s="6"/>
      <c r="D4872" s="7"/>
      <c r="E4872" s="6"/>
      <c r="F4872" s="8"/>
    </row>
    <row r="4873" spans="3:6" x14ac:dyDescent="0.25">
      <c r="C4873" s="6"/>
      <c r="D4873" s="7"/>
      <c r="E4873" s="6"/>
      <c r="F4873" s="8"/>
    </row>
    <row r="4874" spans="3:6" x14ac:dyDescent="0.25">
      <c r="C4874" s="6"/>
      <c r="D4874" s="7"/>
      <c r="E4874" s="6"/>
      <c r="F4874" s="8"/>
    </row>
    <row r="4875" spans="3:6" x14ac:dyDescent="0.25">
      <c r="C4875" s="6"/>
      <c r="D4875" s="7"/>
      <c r="E4875" s="6"/>
      <c r="F4875" s="8"/>
    </row>
    <row r="4876" spans="3:6" x14ac:dyDescent="0.25">
      <c r="C4876" s="6"/>
      <c r="D4876" s="7"/>
      <c r="E4876" s="6"/>
      <c r="F4876" s="8"/>
    </row>
    <row r="4877" spans="3:6" x14ac:dyDescent="0.25">
      <c r="C4877" s="6"/>
      <c r="D4877" s="7"/>
      <c r="E4877" s="6"/>
      <c r="F4877" s="8"/>
    </row>
    <row r="4878" spans="3:6" x14ac:dyDescent="0.25">
      <c r="C4878" s="6"/>
      <c r="D4878" s="7"/>
      <c r="E4878" s="6"/>
      <c r="F4878" s="8"/>
    </row>
    <row r="4879" spans="3:6" x14ac:dyDescent="0.25">
      <c r="C4879" s="6"/>
      <c r="D4879" s="7"/>
      <c r="E4879" s="6"/>
      <c r="F4879" s="8"/>
    </row>
    <row r="4880" spans="3:6" x14ac:dyDescent="0.25">
      <c r="C4880" s="6"/>
      <c r="D4880" s="7"/>
      <c r="E4880" s="6"/>
      <c r="F4880" s="8"/>
    </row>
    <row r="4881" spans="3:6" x14ac:dyDescent="0.25">
      <c r="C4881" s="6"/>
      <c r="D4881" s="7"/>
      <c r="E4881" s="6"/>
      <c r="F4881" s="8"/>
    </row>
    <row r="4882" spans="3:6" x14ac:dyDescent="0.25">
      <c r="C4882" s="6"/>
      <c r="D4882" s="7"/>
      <c r="E4882" s="6"/>
      <c r="F4882" s="8"/>
    </row>
    <row r="4883" spans="3:6" x14ac:dyDescent="0.25">
      <c r="C4883" s="6"/>
      <c r="D4883" s="7"/>
      <c r="E4883" s="6"/>
      <c r="F4883" s="8"/>
    </row>
    <row r="4884" spans="3:6" x14ac:dyDescent="0.25">
      <c r="C4884" s="6"/>
      <c r="D4884" s="7"/>
      <c r="E4884" s="6"/>
      <c r="F4884" s="8"/>
    </row>
    <row r="4885" spans="3:6" x14ac:dyDescent="0.25">
      <c r="C4885" s="6"/>
      <c r="D4885" s="7"/>
      <c r="E4885" s="6"/>
      <c r="F4885" s="8"/>
    </row>
    <row r="4886" spans="3:6" x14ac:dyDescent="0.25">
      <c r="C4886" s="6"/>
      <c r="D4886" s="7"/>
      <c r="E4886" s="6"/>
      <c r="F4886" s="8"/>
    </row>
    <row r="4887" spans="3:6" x14ac:dyDescent="0.25">
      <c r="C4887" s="6"/>
      <c r="D4887" s="7"/>
      <c r="E4887" s="6"/>
      <c r="F4887" s="8"/>
    </row>
    <row r="4888" spans="3:6" x14ac:dyDescent="0.25">
      <c r="C4888" s="6"/>
      <c r="D4888" s="7"/>
      <c r="E4888" s="6"/>
      <c r="F4888" s="8"/>
    </row>
    <row r="4889" spans="3:6" x14ac:dyDescent="0.25">
      <c r="C4889" s="6"/>
      <c r="D4889" s="7"/>
      <c r="E4889" s="6"/>
      <c r="F4889" s="8"/>
    </row>
    <row r="4890" spans="3:6" x14ac:dyDescent="0.25">
      <c r="C4890" s="6"/>
      <c r="D4890" s="7"/>
      <c r="E4890" s="6"/>
      <c r="F4890" s="8"/>
    </row>
    <row r="4891" spans="3:6" x14ac:dyDescent="0.25">
      <c r="C4891" s="6"/>
      <c r="D4891" s="7"/>
      <c r="E4891" s="6"/>
      <c r="F4891" s="8"/>
    </row>
    <row r="4892" spans="3:6" x14ac:dyDescent="0.25">
      <c r="C4892" s="6"/>
      <c r="D4892" s="7"/>
      <c r="E4892" s="6"/>
      <c r="F4892" s="8"/>
    </row>
    <row r="4893" spans="3:6" x14ac:dyDescent="0.25">
      <c r="C4893" s="6"/>
      <c r="D4893" s="7"/>
      <c r="E4893" s="6"/>
      <c r="F4893" s="8"/>
    </row>
    <row r="4894" spans="3:6" x14ac:dyDescent="0.25">
      <c r="C4894" s="6"/>
      <c r="D4894" s="7"/>
      <c r="E4894" s="6"/>
      <c r="F4894" s="8"/>
    </row>
    <row r="4895" spans="3:6" x14ac:dyDescent="0.25">
      <c r="C4895" s="6"/>
      <c r="D4895" s="7"/>
      <c r="E4895" s="6"/>
      <c r="F4895" s="8"/>
    </row>
    <row r="4896" spans="3:6" x14ac:dyDescent="0.25">
      <c r="C4896" s="6"/>
      <c r="D4896" s="7"/>
      <c r="E4896" s="6"/>
      <c r="F4896" s="8"/>
    </row>
    <row r="4897" spans="3:6" x14ac:dyDescent="0.25">
      <c r="C4897" s="6"/>
      <c r="D4897" s="7"/>
      <c r="E4897" s="6"/>
      <c r="F4897" s="8"/>
    </row>
    <row r="4898" spans="3:6" x14ac:dyDescent="0.25">
      <c r="C4898" s="6"/>
      <c r="D4898" s="7"/>
      <c r="E4898" s="6"/>
      <c r="F4898" s="8"/>
    </row>
    <row r="4899" spans="3:6" x14ac:dyDescent="0.25">
      <c r="C4899" s="6"/>
      <c r="D4899" s="7"/>
      <c r="E4899" s="6"/>
      <c r="F4899" s="8"/>
    </row>
    <row r="4900" spans="3:6" x14ac:dyDescent="0.25">
      <c r="C4900" s="6"/>
      <c r="D4900" s="7"/>
      <c r="E4900" s="6"/>
      <c r="F4900" s="8"/>
    </row>
    <row r="4901" spans="3:6" x14ac:dyDescent="0.25">
      <c r="C4901" s="6"/>
      <c r="D4901" s="7"/>
      <c r="E4901" s="6"/>
      <c r="F4901" s="8"/>
    </row>
    <row r="4902" spans="3:6" x14ac:dyDescent="0.25">
      <c r="C4902" s="6"/>
      <c r="D4902" s="7"/>
      <c r="E4902" s="6"/>
      <c r="F4902" s="8"/>
    </row>
    <row r="4903" spans="3:6" x14ac:dyDescent="0.25">
      <c r="C4903" s="6"/>
      <c r="D4903" s="7"/>
      <c r="E4903" s="6"/>
      <c r="F4903" s="8"/>
    </row>
    <row r="4904" spans="3:6" x14ac:dyDescent="0.25">
      <c r="C4904" s="6"/>
      <c r="D4904" s="7"/>
      <c r="E4904" s="6"/>
      <c r="F4904" s="8"/>
    </row>
    <row r="4905" spans="3:6" x14ac:dyDescent="0.25">
      <c r="C4905" s="6"/>
      <c r="D4905" s="7"/>
      <c r="E4905" s="6"/>
      <c r="F4905" s="8"/>
    </row>
    <row r="4906" spans="3:6" x14ac:dyDescent="0.25">
      <c r="C4906" s="6"/>
      <c r="D4906" s="7"/>
      <c r="E4906" s="6"/>
      <c r="F4906" s="8"/>
    </row>
    <row r="4907" spans="3:6" x14ac:dyDescent="0.25">
      <c r="C4907" s="6"/>
      <c r="D4907" s="7"/>
      <c r="E4907" s="6"/>
      <c r="F4907" s="8"/>
    </row>
    <row r="4908" spans="3:6" x14ac:dyDescent="0.25">
      <c r="C4908" s="6"/>
      <c r="D4908" s="7"/>
      <c r="E4908" s="6"/>
      <c r="F4908" s="8"/>
    </row>
    <row r="4909" spans="3:6" x14ac:dyDescent="0.25">
      <c r="C4909" s="6"/>
      <c r="D4909" s="7"/>
      <c r="E4909" s="6"/>
      <c r="F4909" s="8"/>
    </row>
    <row r="4910" spans="3:6" x14ac:dyDescent="0.25">
      <c r="C4910" s="6"/>
      <c r="D4910" s="7"/>
      <c r="E4910" s="6"/>
      <c r="F4910" s="8"/>
    </row>
    <row r="4911" spans="3:6" x14ac:dyDescent="0.25">
      <c r="C4911" s="6"/>
      <c r="D4911" s="7"/>
      <c r="E4911" s="6"/>
      <c r="F4911" s="8"/>
    </row>
    <row r="4912" spans="3:6" x14ac:dyDescent="0.25">
      <c r="C4912" s="6"/>
      <c r="D4912" s="7"/>
      <c r="E4912" s="6"/>
      <c r="F4912" s="8"/>
    </row>
    <row r="4913" spans="3:6" x14ac:dyDescent="0.25">
      <c r="C4913" s="6"/>
      <c r="D4913" s="7"/>
      <c r="E4913" s="6"/>
      <c r="F4913" s="8"/>
    </row>
    <row r="4914" spans="3:6" x14ac:dyDescent="0.25">
      <c r="C4914" s="6"/>
      <c r="D4914" s="7"/>
      <c r="E4914" s="6"/>
      <c r="F4914" s="8"/>
    </row>
    <row r="4915" spans="3:6" x14ac:dyDescent="0.25">
      <c r="C4915" s="6"/>
      <c r="D4915" s="7"/>
      <c r="E4915" s="6"/>
      <c r="F4915" s="8"/>
    </row>
    <row r="4916" spans="3:6" x14ac:dyDescent="0.25">
      <c r="C4916" s="6"/>
      <c r="D4916" s="7"/>
      <c r="E4916" s="6"/>
      <c r="F4916" s="8"/>
    </row>
    <row r="4917" spans="3:6" x14ac:dyDescent="0.25">
      <c r="C4917" s="6"/>
      <c r="D4917" s="7"/>
      <c r="E4917" s="6"/>
      <c r="F4917" s="8"/>
    </row>
    <row r="4918" spans="3:6" x14ac:dyDescent="0.25">
      <c r="C4918" s="6"/>
      <c r="D4918" s="7"/>
      <c r="E4918" s="6"/>
      <c r="F4918" s="8"/>
    </row>
    <row r="4919" spans="3:6" x14ac:dyDescent="0.25">
      <c r="C4919" s="6"/>
      <c r="D4919" s="7"/>
      <c r="E4919" s="6"/>
      <c r="F4919" s="8"/>
    </row>
    <row r="4920" spans="3:6" x14ac:dyDescent="0.25">
      <c r="C4920" s="6"/>
      <c r="D4920" s="7"/>
      <c r="E4920" s="6"/>
      <c r="F4920" s="8"/>
    </row>
    <row r="4921" spans="3:6" x14ac:dyDescent="0.25">
      <c r="C4921" s="6"/>
      <c r="D4921" s="7"/>
      <c r="E4921" s="6"/>
      <c r="F4921" s="8"/>
    </row>
    <row r="4922" spans="3:6" x14ac:dyDescent="0.25">
      <c r="C4922" s="6"/>
      <c r="D4922" s="7"/>
      <c r="E4922" s="6"/>
      <c r="F4922" s="8"/>
    </row>
    <row r="4923" spans="3:6" x14ac:dyDescent="0.25">
      <c r="C4923" s="6"/>
      <c r="D4923" s="7"/>
      <c r="E4923" s="6"/>
      <c r="F4923" s="8"/>
    </row>
    <row r="4924" spans="3:6" x14ac:dyDescent="0.25">
      <c r="C4924" s="6"/>
      <c r="D4924" s="7"/>
      <c r="E4924" s="6"/>
      <c r="F4924" s="8"/>
    </row>
    <row r="4925" spans="3:6" x14ac:dyDescent="0.25">
      <c r="C4925" s="6"/>
      <c r="D4925" s="7"/>
      <c r="E4925" s="6"/>
      <c r="F4925" s="8"/>
    </row>
    <row r="4926" spans="3:6" x14ac:dyDescent="0.25">
      <c r="C4926" s="6"/>
      <c r="D4926" s="7"/>
      <c r="E4926" s="6"/>
      <c r="F4926" s="8"/>
    </row>
    <row r="4927" spans="3:6" x14ac:dyDescent="0.25">
      <c r="C4927" s="6"/>
      <c r="D4927" s="7"/>
      <c r="E4927" s="6"/>
      <c r="F4927" s="8"/>
    </row>
    <row r="4928" spans="3:6" x14ac:dyDescent="0.25">
      <c r="C4928" s="6"/>
      <c r="D4928" s="7"/>
      <c r="E4928" s="6"/>
      <c r="F4928" s="8"/>
    </row>
    <row r="4929" spans="3:6" x14ac:dyDescent="0.25">
      <c r="C4929" s="6"/>
      <c r="D4929" s="7"/>
      <c r="E4929" s="6"/>
      <c r="F4929" s="8"/>
    </row>
    <row r="4930" spans="3:6" x14ac:dyDescent="0.25">
      <c r="C4930" s="6"/>
      <c r="D4930" s="7"/>
      <c r="E4930" s="6"/>
      <c r="F4930" s="8"/>
    </row>
    <row r="4931" spans="3:6" x14ac:dyDescent="0.25">
      <c r="C4931" s="6"/>
      <c r="D4931" s="7"/>
      <c r="E4931" s="6"/>
      <c r="F4931" s="8"/>
    </row>
    <row r="4932" spans="3:6" x14ac:dyDescent="0.25">
      <c r="C4932" s="6"/>
      <c r="D4932" s="7"/>
      <c r="E4932" s="6"/>
      <c r="F4932" s="8"/>
    </row>
    <row r="4933" spans="3:6" x14ac:dyDescent="0.25">
      <c r="C4933" s="6"/>
      <c r="D4933" s="7"/>
      <c r="E4933" s="6"/>
      <c r="F4933" s="8"/>
    </row>
    <row r="4934" spans="3:6" x14ac:dyDescent="0.25">
      <c r="C4934" s="6"/>
      <c r="D4934" s="7"/>
      <c r="E4934" s="6"/>
      <c r="F4934" s="8"/>
    </row>
    <row r="4935" spans="3:6" x14ac:dyDescent="0.25">
      <c r="C4935" s="6"/>
      <c r="D4935" s="7"/>
      <c r="E4935" s="6"/>
      <c r="F4935" s="8"/>
    </row>
    <row r="4936" spans="3:6" x14ac:dyDescent="0.25">
      <c r="C4936" s="6"/>
      <c r="D4936" s="7"/>
      <c r="E4936" s="6"/>
      <c r="F4936" s="8"/>
    </row>
    <row r="4937" spans="3:6" x14ac:dyDescent="0.25">
      <c r="C4937" s="6"/>
      <c r="D4937" s="7"/>
      <c r="E4937" s="6"/>
      <c r="F4937" s="8"/>
    </row>
    <row r="4938" spans="3:6" x14ac:dyDescent="0.25">
      <c r="C4938" s="6"/>
      <c r="D4938" s="7"/>
      <c r="E4938" s="6"/>
      <c r="F4938" s="8"/>
    </row>
    <row r="4939" spans="3:6" x14ac:dyDescent="0.25">
      <c r="C4939" s="6"/>
      <c r="D4939" s="7"/>
      <c r="E4939" s="6"/>
      <c r="F4939" s="8"/>
    </row>
    <row r="4940" spans="3:6" x14ac:dyDescent="0.25">
      <c r="C4940" s="6"/>
      <c r="D4940" s="7"/>
      <c r="E4940" s="6"/>
      <c r="F4940" s="8"/>
    </row>
    <row r="4941" spans="3:6" x14ac:dyDescent="0.25">
      <c r="C4941" s="6"/>
      <c r="D4941" s="7"/>
      <c r="E4941" s="6"/>
      <c r="F4941" s="8"/>
    </row>
    <row r="4942" spans="3:6" x14ac:dyDescent="0.25">
      <c r="C4942" s="6"/>
      <c r="D4942" s="7"/>
      <c r="E4942" s="6"/>
      <c r="F4942" s="8"/>
    </row>
    <row r="4943" spans="3:6" x14ac:dyDescent="0.25">
      <c r="C4943" s="6"/>
      <c r="D4943" s="7"/>
      <c r="E4943" s="6"/>
      <c r="F4943" s="8"/>
    </row>
    <row r="4944" spans="3:6" x14ac:dyDescent="0.25">
      <c r="C4944" s="6"/>
      <c r="D4944" s="7"/>
      <c r="E4944" s="6"/>
      <c r="F4944" s="8"/>
    </row>
    <row r="4945" spans="3:6" x14ac:dyDescent="0.25">
      <c r="C4945" s="6"/>
      <c r="D4945" s="7"/>
      <c r="E4945" s="6"/>
      <c r="F4945" s="8"/>
    </row>
    <row r="4946" spans="3:6" x14ac:dyDescent="0.25">
      <c r="C4946" s="6"/>
      <c r="D4946" s="7"/>
      <c r="E4946" s="6"/>
      <c r="F4946" s="8"/>
    </row>
    <row r="4947" spans="3:6" x14ac:dyDescent="0.25">
      <c r="C4947" s="6"/>
      <c r="D4947" s="7"/>
      <c r="E4947" s="6"/>
      <c r="F4947" s="8"/>
    </row>
    <row r="4948" spans="3:6" x14ac:dyDescent="0.25">
      <c r="C4948" s="6"/>
      <c r="D4948" s="7"/>
      <c r="E4948" s="6"/>
      <c r="F4948" s="8"/>
    </row>
    <row r="4949" spans="3:6" x14ac:dyDescent="0.25">
      <c r="C4949" s="6"/>
      <c r="D4949" s="7"/>
      <c r="E4949" s="6"/>
      <c r="F4949" s="8"/>
    </row>
    <row r="4950" spans="3:6" x14ac:dyDescent="0.25">
      <c r="C4950" s="6"/>
      <c r="D4950" s="7"/>
      <c r="E4950" s="6"/>
      <c r="F4950" s="8"/>
    </row>
    <row r="4951" spans="3:6" x14ac:dyDescent="0.25">
      <c r="C4951" s="6"/>
      <c r="D4951" s="7"/>
      <c r="E4951" s="6"/>
      <c r="F4951" s="8"/>
    </row>
    <row r="4952" spans="3:6" x14ac:dyDescent="0.25">
      <c r="C4952" s="6"/>
      <c r="D4952" s="7"/>
      <c r="E4952" s="6"/>
      <c r="F4952" s="8"/>
    </row>
    <row r="4953" spans="3:6" x14ac:dyDescent="0.25">
      <c r="C4953" s="6"/>
      <c r="D4953" s="7"/>
      <c r="E4953" s="6"/>
      <c r="F4953" s="8"/>
    </row>
    <row r="4954" spans="3:6" x14ac:dyDescent="0.25">
      <c r="C4954" s="6"/>
      <c r="D4954" s="7"/>
      <c r="E4954" s="6"/>
      <c r="F4954" s="8"/>
    </row>
    <row r="4955" spans="3:6" x14ac:dyDescent="0.25">
      <c r="C4955" s="6"/>
      <c r="D4955" s="7"/>
      <c r="E4955" s="6"/>
      <c r="F4955" s="8"/>
    </row>
    <row r="4956" spans="3:6" x14ac:dyDescent="0.25">
      <c r="C4956" s="6"/>
      <c r="D4956" s="7"/>
      <c r="E4956" s="6"/>
      <c r="F4956" s="8"/>
    </row>
    <row r="4957" spans="3:6" x14ac:dyDescent="0.25">
      <c r="C4957" s="6"/>
      <c r="D4957" s="7"/>
      <c r="E4957" s="6"/>
      <c r="F4957" s="8"/>
    </row>
    <row r="4958" spans="3:6" x14ac:dyDescent="0.25">
      <c r="C4958" s="6"/>
      <c r="D4958" s="7"/>
      <c r="E4958" s="6"/>
      <c r="F4958" s="8"/>
    </row>
    <row r="4959" spans="3:6" x14ac:dyDescent="0.25">
      <c r="C4959" s="6"/>
      <c r="D4959" s="7"/>
      <c r="E4959" s="6"/>
      <c r="F4959" s="8"/>
    </row>
    <row r="4960" spans="3:6" x14ac:dyDescent="0.25">
      <c r="C4960" s="6"/>
      <c r="D4960" s="7"/>
      <c r="E4960" s="6"/>
      <c r="F4960" s="8"/>
    </row>
    <row r="4961" spans="3:6" x14ac:dyDescent="0.25">
      <c r="C4961" s="6"/>
      <c r="D4961" s="7"/>
      <c r="E4961" s="6"/>
      <c r="F4961" s="8"/>
    </row>
    <row r="4962" spans="3:6" x14ac:dyDescent="0.25">
      <c r="C4962" s="6"/>
      <c r="D4962" s="7"/>
      <c r="E4962" s="6"/>
      <c r="F4962" s="8"/>
    </row>
    <row r="4963" spans="3:6" x14ac:dyDescent="0.25">
      <c r="C4963" s="6"/>
      <c r="D4963" s="7"/>
      <c r="E4963" s="6"/>
      <c r="F4963" s="8"/>
    </row>
    <row r="4964" spans="3:6" x14ac:dyDescent="0.25">
      <c r="C4964" s="6"/>
      <c r="D4964" s="7"/>
      <c r="E4964" s="6"/>
      <c r="F4964" s="8"/>
    </row>
    <row r="4965" spans="3:6" x14ac:dyDescent="0.25">
      <c r="C4965" s="6"/>
      <c r="D4965" s="7"/>
      <c r="E4965" s="6"/>
      <c r="F4965" s="8"/>
    </row>
    <row r="4966" spans="3:6" x14ac:dyDescent="0.25">
      <c r="C4966" s="6"/>
      <c r="D4966" s="7"/>
      <c r="E4966" s="6"/>
      <c r="F4966" s="8"/>
    </row>
    <row r="4967" spans="3:6" x14ac:dyDescent="0.25">
      <c r="C4967" s="6"/>
      <c r="D4967" s="7"/>
      <c r="E4967" s="6"/>
      <c r="F4967" s="8"/>
    </row>
    <row r="4968" spans="3:6" x14ac:dyDescent="0.25">
      <c r="C4968" s="6"/>
      <c r="D4968" s="7"/>
      <c r="E4968" s="6"/>
      <c r="F4968" s="8"/>
    </row>
    <row r="4969" spans="3:6" x14ac:dyDescent="0.25">
      <c r="C4969" s="6"/>
      <c r="D4969" s="7"/>
      <c r="E4969" s="6"/>
      <c r="F4969" s="8"/>
    </row>
    <row r="4970" spans="3:6" x14ac:dyDescent="0.25">
      <c r="C4970" s="6"/>
      <c r="D4970" s="7"/>
      <c r="E4970" s="6"/>
      <c r="F4970" s="8"/>
    </row>
    <row r="4971" spans="3:6" x14ac:dyDescent="0.25">
      <c r="C4971" s="6"/>
      <c r="D4971" s="7"/>
      <c r="E4971" s="6"/>
      <c r="F4971" s="8"/>
    </row>
    <row r="4972" spans="3:6" x14ac:dyDescent="0.25">
      <c r="C4972" s="6"/>
      <c r="D4972" s="7"/>
      <c r="E4972" s="6"/>
      <c r="F4972" s="8"/>
    </row>
    <row r="4973" spans="3:6" x14ac:dyDescent="0.25">
      <c r="C4973" s="6"/>
      <c r="D4973" s="7"/>
      <c r="E4973" s="6"/>
      <c r="F4973" s="8"/>
    </row>
    <row r="4974" spans="3:6" x14ac:dyDescent="0.25">
      <c r="C4974" s="6"/>
      <c r="D4974" s="7"/>
      <c r="E4974" s="6"/>
      <c r="F4974" s="8"/>
    </row>
    <row r="4975" spans="3:6" x14ac:dyDescent="0.25">
      <c r="C4975" s="6"/>
      <c r="D4975" s="7"/>
      <c r="E4975" s="6"/>
      <c r="F4975" s="8"/>
    </row>
    <row r="4976" spans="3:6" x14ac:dyDescent="0.25">
      <c r="C4976" s="6"/>
      <c r="D4976" s="7"/>
      <c r="E4976" s="6"/>
      <c r="F4976" s="8"/>
    </row>
    <row r="4977" spans="3:6" x14ac:dyDescent="0.25">
      <c r="C4977" s="6"/>
      <c r="D4977" s="7"/>
      <c r="E4977" s="6"/>
      <c r="F4977" s="8"/>
    </row>
    <row r="4978" spans="3:6" x14ac:dyDescent="0.25">
      <c r="C4978" s="6"/>
      <c r="D4978" s="7"/>
      <c r="E4978" s="6"/>
      <c r="F4978" s="8"/>
    </row>
    <row r="4979" spans="3:6" x14ac:dyDescent="0.25">
      <c r="C4979" s="6"/>
      <c r="D4979" s="7"/>
      <c r="E4979" s="6"/>
      <c r="F4979" s="8"/>
    </row>
    <row r="4980" spans="3:6" x14ac:dyDescent="0.25">
      <c r="C4980" s="6"/>
      <c r="D4980" s="7"/>
      <c r="E4980" s="6"/>
      <c r="F4980" s="8"/>
    </row>
    <row r="4981" spans="3:6" x14ac:dyDescent="0.25">
      <c r="C4981" s="6"/>
      <c r="D4981" s="7"/>
      <c r="E4981" s="6"/>
      <c r="F4981" s="8"/>
    </row>
    <row r="4982" spans="3:6" x14ac:dyDescent="0.25">
      <c r="C4982" s="6"/>
      <c r="D4982" s="7"/>
      <c r="E4982" s="6"/>
      <c r="F4982" s="8"/>
    </row>
    <row r="4983" spans="3:6" x14ac:dyDescent="0.25">
      <c r="C4983" s="6"/>
      <c r="D4983" s="7"/>
      <c r="E4983" s="6"/>
      <c r="F4983" s="8"/>
    </row>
    <row r="4984" spans="3:6" x14ac:dyDescent="0.25">
      <c r="C4984" s="6"/>
      <c r="D4984" s="7"/>
      <c r="E4984" s="6"/>
      <c r="F4984" s="8"/>
    </row>
    <row r="4985" spans="3:6" x14ac:dyDescent="0.25">
      <c r="C4985" s="6"/>
      <c r="D4985" s="7"/>
      <c r="E4985" s="6"/>
      <c r="F4985" s="8"/>
    </row>
    <row r="4986" spans="3:6" x14ac:dyDescent="0.25">
      <c r="C4986" s="6"/>
      <c r="D4986" s="7"/>
      <c r="E4986" s="6"/>
      <c r="F4986" s="8"/>
    </row>
    <row r="4987" spans="3:6" x14ac:dyDescent="0.25">
      <c r="C4987" s="6"/>
      <c r="D4987" s="7"/>
      <c r="E4987" s="6"/>
      <c r="F4987" s="8"/>
    </row>
    <row r="4988" spans="3:6" x14ac:dyDescent="0.25">
      <c r="C4988" s="6"/>
      <c r="D4988" s="7"/>
      <c r="E4988" s="6"/>
      <c r="F4988" s="8"/>
    </row>
    <row r="4989" spans="3:6" x14ac:dyDescent="0.25">
      <c r="C4989" s="6"/>
      <c r="D4989" s="7"/>
      <c r="E4989" s="6"/>
      <c r="F4989" s="8"/>
    </row>
    <row r="4990" spans="3:6" x14ac:dyDescent="0.25">
      <c r="C4990" s="6"/>
      <c r="D4990" s="7"/>
      <c r="E4990" s="6"/>
      <c r="F4990" s="8"/>
    </row>
    <row r="4991" spans="3:6" x14ac:dyDescent="0.25">
      <c r="C4991" s="6"/>
      <c r="D4991" s="7"/>
      <c r="E4991" s="6"/>
      <c r="F4991" s="8"/>
    </row>
    <row r="4992" spans="3:6" x14ac:dyDescent="0.25">
      <c r="C4992" s="6"/>
      <c r="D4992" s="7"/>
      <c r="E4992" s="6"/>
      <c r="F4992" s="8"/>
    </row>
    <row r="4993" spans="3:6" x14ac:dyDescent="0.25">
      <c r="C4993" s="6"/>
      <c r="D4993" s="7"/>
      <c r="E4993" s="6"/>
      <c r="F4993" s="8"/>
    </row>
    <row r="4994" spans="3:6" x14ac:dyDescent="0.25">
      <c r="C4994" s="6"/>
      <c r="D4994" s="7"/>
      <c r="E4994" s="6"/>
      <c r="F4994" s="8"/>
    </row>
    <row r="4995" spans="3:6" x14ac:dyDescent="0.25">
      <c r="C4995" s="6"/>
      <c r="D4995" s="7"/>
      <c r="E4995" s="6"/>
      <c r="F4995" s="8"/>
    </row>
    <row r="4996" spans="3:6" x14ac:dyDescent="0.25">
      <c r="C4996" s="6"/>
      <c r="D4996" s="7"/>
      <c r="E4996" s="6"/>
      <c r="F4996" s="8"/>
    </row>
    <row r="4997" spans="3:6" x14ac:dyDescent="0.25">
      <c r="C4997" s="6"/>
      <c r="D4997" s="7"/>
      <c r="E4997" s="6"/>
      <c r="F4997" s="8"/>
    </row>
    <row r="4998" spans="3:6" x14ac:dyDescent="0.25">
      <c r="C4998" s="6"/>
      <c r="D4998" s="7"/>
      <c r="E4998" s="6"/>
      <c r="F4998" s="8"/>
    </row>
    <row r="4999" spans="3:6" x14ac:dyDescent="0.25">
      <c r="C4999" s="6"/>
      <c r="D4999" s="7"/>
      <c r="E4999" s="6"/>
      <c r="F4999" s="8"/>
    </row>
    <row r="5000" spans="3:6" x14ac:dyDescent="0.25">
      <c r="C5000" s="6"/>
      <c r="D5000" s="7"/>
      <c r="E5000" s="6"/>
      <c r="F5000" s="8"/>
    </row>
    <row r="5001" spans="3:6" x14ac:dyDescent="0.25">
      <c r="C5001" s="6"/>
      <c r="D5001" s="7"/>
      <c r="E5001" s="6"/>
      <c r="F5001" s="8"/>
    </row>
    <row r="5002" spans="3:6" x14ac:dyDescent="0.25">
      <c r="C5002" s="6"/>
      <c r="D5002" s="7"/>
      <c r="E5002" s="6"/>
      <c r="F5002" s="8"/>
    </row>
    <row r="5003" spans="3:6" x14ac:dyDescent="0.25">
      <c r="C5003" s="6"/>
      <c r="D5003" s="7"/>
      <c r="E5003" s="6"/>
      <c r="F5003" s="8"/>
    </row>
    <row r="5004" spans="3:6" x14ac:dyDescent="0.25">
      <c r="C5004" s="6"/>
      <c r="D5004" s="7"/>
      <c r="E5004" s="6"/>
      <c r="F5004" s="8"/>
    </row>
    <row r="5005" spans="3:6" x14ac:dyDescent="0.25">
      <c r="C5005" s="6"/>
      <c r="D5005" s="7"/>
      <c r="E5005" s="6"/>
      <c r="F5005" s="8"/>
    </row>
    <row r="5006" spans="3:6" x14ac:dyDescent="0.25">
      <c r="C5006" s="6"/>
      <c r="D5006" s="7"/>
      <c r="E5006" s="6"/>
      <c r="F5006" s="8"/>
    </row>
    <row r="5007" spans="3:6" x14ac:dyDescent="0.25">
      <c r="C5007" s="6"/>
      <c r="D5007" s="7"/>
      <c r="E5007" s="6"/>
      <c r="F5007" s="8"/>
    </row>
    <row r="5008" spans="3:6" x14ac:dyDescent="0.25">
      <c r="C5008" s="6"/>
      <c r="D5008" s="7"/>
      <c r="E5008" s="6"/>
      <c r="F5008" s="8"/>
    </row>
    <row r="5009" spans="3:6" x14ac:dyDescent="0.25">
      <c r="C5009" s="6"/>
      <c r="D5009" s="7"/>
      <c r="E5009" s="6"/>
      <c r="F5009" s="8"/>
    </row>
    <row r="5010" spans="3:6" x14ac:dyDescent="0.25">
      <c r="C5010" s="6"/>
      <c r="D5010" s="7"/>
      <c r="E5010" s="6"/>
      <c r="F5010" s="8"/>
    </row>
    <row r="5011" spans="3:6" x14ac:dyDescent="0.25">
      <c r="C5011" s="6"/>
      <c r="D5011" s="7"/>
      <c r="E5011" s="6"/>
      <c r="F5011" s="8"/>
    </row>
    <row r="5012" spans="3:6" x14ac:dyDescent="0.25">
      <c r="C5012" s="6"/>
      <c r="D5012" s="7"/>
      <c r="E5012" s="6"/>
      <c r="F5012" s="8"/>
    </row>
    <row r="5013" spans="3:6" x14ac:dyDescent="0.25">
      <c r="C5013" s="6"/>
      <c r="D5013" s="7"/>
      <c r="E5013" s="6"/>
      <c r="F5013" s="8"/>
    </row>
    <row r="5014" spans="3:6" x14ac:dyDescent="0.25">
      <c r="C5014" s="6"/>
      <c r="D5014" s="7"/>
      <c r="E5014" s="6"/>
      <c r="F5014" s="8"/>
    </row>
    <row r="5015" spans="3:6" x14ac:dyDescent="0.25">
      <c r="C5015" s="6"/>
      <c r="D5015" s="7"/>
      <c r="E5015" s="6"/>
      <c r="F5015" s="8"/>
    </row>
    <row r="5016" spans="3:6" x14ac:dyDescent="0.25">
      <c r="C5016" s="6"/>
      <c r="D5016" s="7"/>
      <c r="E5016" s="6"/>
      <c r="F5016" s="8"/>
    </row>
    <row r="5017" spans="3:6" x14ac:dyDescent="0.25">
      <c r="C5017" s="6"/>
      <c r="D5017" s="7"/>
      <c r="E5017" s="6"/>
      <c r="F5017" s="8"/>
    </row>
    <row r="5018" spans="3:6" x14ac:dyDescent="0.25">
      <c r="C5018" s="6"/>
      <c r="D5018" s="7"/>
      <c r="E5018" s="6"/>
      <c r="F5018" s="8"/>
    </row>
    <row r="5019" spans="3:6" x14ac:dyDescent="0.25">
      <c r="C5019" s="6"/>
      <c r="D5019" s="7"/>
      <c r="E5019" s="6"/>
      <c r="F5019" s="8"/>
    </row>
    <row r="5020" spans="3:6" x14ac:dyDescent="0.25">
      <c r="C5020" s="6"/>
      <c r="D5020" s="7"/>
      <c r="E5020" s="6"/>
      <c r="F5020" s="8"/>
    </row>
    <row r="5021" spans="3:6" x14ac:dyDescent="0.25">
      <c r="C5021" s="6"/>
      <c r="D5021" s="7"/>
      <c r="E5021" s="6"/>
      <c r="F5021" s="8"/>
    </row>
    <row r="5022" spans="3:6" x14ac:dyDescent="0.25">
      <c r="C5022" s="6"/>
      <c r="D5022" s="7"/>
      <c r="E5022" s="6"/>
      <c r="F5022" s="8"/>
    </row>
    <row r="5023" spans="3:6" x14ac:dyDescent="0.25">
      <c r="C5023" s="6"/>
      <c r="D5023" s="7"/>
      <c r="E5023" s="6"/>
      <c r="F5023" s="8"/>
    </row>
    <row r="5024" spans="3:6" x14ac:dyDescent="0.25">
      <c r="C5024" s="6"/>
      <c r="D5024" s="7"/>
      <c r="E5024" s="6"/>
      <c r="F5024" s="8"/>
    </row>
    <row r="5025" spans="3:6" x14ac:dyDescent="0.25">
      <c r="C5025" s="6"/>
      <c r="D5025" s="7"/>
      <c r="E5025" s="6"/>
      <c r="F5025" s="8"/>
    </row>
    <row r="5026" spans="3:6" x14ac:dyDescent="0.25">
      <c r="C5026" s="6"/>
      <c r="D5026" s="7"/>
      <c r="E5026" s="6"/>
      <c r="F5026" s="8"/>
    </row>
    <row r="5027" spans="3:6" x14ac:dyDescent="0.25">
      <c r="C5027" s="6"/>
      <c r="D5027" s="7"/>
      <c r="E5027" s="6"/>
      <c r="F5027" s="8"/>
    </row>
    <row r="5028" spans="3:6" x14ac:dyDescent="0.25">
      <c r="C5028" s="6"/>
      <c r="D5028" s="7"/>
      <c r="E5028" s="6"/>
      <c r="F5028" s="8"/>
    </row>
    <row r="5029" spans="3:6" x14ac:dyDescent="0.25">
      <c r="C5029" s="6"/>
      <c r="D5029" s="7"/>
      <c r="E5029" s="6"/>
      <c r="F5029" s="8"/>
    </row>
    <row r="5030" spans="3:6" x14ac:dyDescent="0.25">
      <c r="C5030" s="6"/>
      <c r="D5030" s="7"/>
      <c r="E5030" s="6"/>
      <c r="F5030" s="8"/>
    </row>
    <row r="5031" spans="3:6" x14ac:dyDescent="0.25">
      <c r="C5031" s="6"/>
      <c r="D5031" s="7"/>
      <c r="E5031" s="6"/>
      <c r="F5031" s="8"/>
    </row>
    <row r="5032" spans="3:6" x14ac:dyDescent="0.25">
      <c r="C5032" s="6"/>
      <c r="D5032" s="7"/>
      <c r="E5032" s="6"/>
      <c r="F5032" s="8"/>
    </row>
    <row r="5033" spans="3:6" x14ac:dyDescent="0.25">
      <c r="C5033" s="6"/>
      <c r="D5033" s="7"/>
      <c r="E5033" s="6"/>
      <c r="F5033" s="8"/>
    </row>
    <row r="5034" spans="3:6" x14ac:dyDescent="0.25">
      <c r="C5034" s="6"/>
      <c r="D5034" s="7"/>
      <c r="E5034" s="6"/>
      <c r="F5034" s="8"/>
    </row>
    <row r="5035" spans="3:6" x14ac:dyDescent="0.25">
      <c r="C5035" s="6"/>
      <c r="D5035" s="7"/>
      <c r="E5035" s="6"/>
      <c r="F5035" s="8"/>
    </row>
    <row r="5036" spans="3:6" x14ac:dyDescent="0.25">
      <c r="C5036" s="6"/>
      <c r="D5036" s="7"/>
      <c r="E5036" s="6"/>
      <c r="F5036" s="8"/>
    </row>
    <row r="5037" spans="3:6" x14ac:dyDescent="0.25">
      <c r="C5037" s="6"/>
      <c r="D5037" s="7"/>
      <c r="E5037" s="6"/>
      <c r="F5037" s="8"/>
    </row>
    <row r="5038" spans="3:6" x14ac:dyDescent="0.25">
      <c r="C5038" s="6"/>
      <c r="D5038" s="7"/>
      <c r="E5038" s="6"/>
      <c r="F5038" s="8"/>
    </row>
    <row r="5039" spans="3:6" x14ac:dyDescent="0.25">
      <c r="C5039" s="6"/>
      <c r="D5039" s="7"/>
      <c r="E5039" s="6"/>
      <c r="F5039" s="8"/>
    </row>
    <row r="5040" spans="3:6" x14ac:dyDescent="0.25">
      <c r="C5040" s="6"/>
      <c r="D5040" s="7"/>
      <c r="E5040" s="6"/>
      <c r="F5040" s="8"/>
    </row>
    <row r="5041" spans="3:6" x14ac:dyDescent="0.25">
      <c r="C5041" s="6"/>
      <c r="D5041" s="7"/>
      <c r="E5041" s="6"/>
      <c r="F5041" s="8"/>
    </row>
    <row r="5042" spans="3:6" x14ac:dyDescent="0.25">
      <c r="C5042" s="6"/>
      <c r="D5042" s="7"/>
      <c r="E5042" s="6"/>
      <c r="F5042" s="8"/>
    </row>
    <row r="5043" spans="3:6" x14ac:dyDescent="0.25">
      <c r="C5043" s="6"/>
      <c r="D5043" s="7"/>
      <c r="E5043" s="6"/>
      <c r="F5043" s="8"/>
    </row>
    <row r="5044" spans="3:6" x14ac:dyDescent="0.25">
      <c r="C5044" s="6"/>
      <c r="D5044" s="7"/>
      <c r="E5044" s="6"/>
      <c r="F5044" s="8"/>
    </row>
    <row r="5045" spans="3:6" x14ac:dyDescent="0.25">
      <c r="C5045" s="6"/>
      <c r="D5045" s="7"/>
      <c r="E5045" s="6"/>
      <c r="F5045" s="8"/>
    </row>
    <row r="5046" spans="3:6" x14ac:dyDescent="0.25">
      <c r="C5046" s="6"/>
      <c r="D5046" s="7"/>
      <c r="E5046" s="6"/>
      <c r="F5046" s="8"/>
    </row>
    <row r="5047" spans="3:6" x14ac:dyDescent="0.25">
      <c r="C5047" s="6"/>
      <c r="D5047" s="7"/>
      <c r="E5047" s="6"/>
      <c r="F5047" s="8"/>
    </row>
    <row r="5048" spans="3:6" x14ac:dyDescent="0.25">
      <c r="C5048" s="6"/>
      <c r="D5048" s="7"/>
      <c r="E5048" s="6"/>
      <c r="F5048" s="8"/>
    </row>
    <row r="5049" spans="3:6" x14ac:dyDescent="0.25">
      <c r="C5049" s="6"/>
      <c r="D5049" s="7"/>
      <c r="E5049" s="6"/>
      <c r="F5049" s="8"/>
    </row>
    <row r="5050" spans="3:6" x14ac:dyDescent="0.25">
      <c r="C5050" s="6"/>
      <c r="D5050" s="7"/>
      <c r="E5050" s="6"/>
      <c r="F5050" s="8"/>
    </row>
    <row r="5051" spans="3:6" x14ac:dyDescent="0.25">
      <c r="C5051" s="6"/>
      <c r="D5051" s="7"/>
      <c r="E5051" s="6"/>
      <c r="F5051" s="8"/>
    </row>
    <row r="5052" spans="3:6" x14ac:dyDescent="0.25">
      <c r="C5052" s="6"/>
      <c r="D5052" s="7"/>
      <c r="E5052" s="6"/>
      <c r="F5052" s="8"/>
    </row>
    <row r="5053" spans="3:6" x14ac:dyDescent="0.25">
      <c r="C5053" s="6"/>
      <c r="D5053" s="7"/>
      <c r="E5053" s="6"/>
      <c r="F5053" s="8"/>
    </row>
    <row r="5054" spans="3:6" x14ac:dyDescent="0.25">
      <c r="C5054" s="6"/>
      <c r="D5054" s="7"/>
      <c r="E5054" s="6"/>
      <c r="F5054" s="8"/>
    </row>
    <row r="5055" spans="3:6" x14ac:dyDescent="0.25">
      <c r="C5055" s="6"/>
      <c r="D5055" s="7"/>
      <c r="E5055" s="6"/>
      <c r="F5055" s="8"/>
    </row>
    <row r="5056" spans="3:6" x14ac:dyDescent="0.25">
      <c r="C5056" s="6"/>
      <c r="D5056" s="7"/>
      <c r="E5056" s="6"/>
      <c r="F5056" s="8"/>
    </row>
    <row r="5057" spans="3:6" x14ac:dyDescent="0.25">
      <c r="C5057" s="6"/>
      <c r="D5057" s="7"/>
      <c r="E5057" s="6"/>
      <c r="F5057" s="8"/>
    </row>
    <row r="5058" spans="3:6" x14ac:dyDescent="0.25">
      <c r="C5058" s="6"/>
      <c r="D5058" s="7"/>
      <c r="E5058" s="6"/>
      <c r="F5058" s="8"/>
    </row>
    <row r="5059" spans="3:6" x14ac:dyDescent="0.25">
      <c r="C5059" s="6"/>
      <c r="D5059" s="7"/>
      <c r="E5059" s="6"/>
      <c r="F5059" s="8"/>
    </row>
    <row r="5060" spans="3:6" x14ac:dyDescent="0.25">
      <c r="C5060" s="6"/>
      <c r="D5060" s="7"/>
      <c r="E5060" s="6"/>
      <c r="F5060" s="8"/>
    </row>
    <row r="5061" spans="3:6" x14ac:dyDescent="0.25">
      <c r="C5061" s="6"/>
      <c r="D5061" s="7"/>
      <c r="E5061" s="6"/>
      <c r="F5061" s="8"/>
    </row>
    <row r="5062" spans="3:6" x14ac:dyDescent="0.25">
      <c r="C5062" s="6"/>
      <c r="D5062" s="7"/>
      <c r="E5062" s="6"/>
      <c r="F5062" s="8"/>
    </row>
    <row r="5063" spans="3:6" x14ac:dyDescent="0.25">
      <c r="C5063" s="6"/>
      <c r="D5063" s="7"/>
      <c r="E5063" s="6"/>
      <c r="F5063" s="8"/>
    </row>
    <row r="5064" spans="3:6" x14ac:dyDescent="0.25">
      <c r="C5064" s="6"/>
      <c r="D5064" s="7"/>
      <c r="E5064" s="6"/>
      <c r="F5064" s="8"/>
    </row>
    <row r="5065" spans="3:6" x14ac:dyDescent="0.25">
      <c r="C5065" s="6"/>
      <c r="D5065" s="7"/>
      <c r="E5065" s="6"/>
      <c r="F5065" s="8"/>
    </row>
    <row r="5066" spans="3:6" x14ac:dyDescent="0.25">
      <c r="C5066" s="6"/>
      <c r="D5066" s="7"/>
      <c r="E5066" s="6"/>
      <c r="F5066" s="8"/>
    </row>
    <row r="5067" spans="3:6" x14ac:dyDescent="0.25">
      <c r="C5067" s="6"/>
      <c r="D5067" s="7"/>
      <c r="E5067" s="6"/>
      <c r="F5067" s="8"/>
    </row>
    <row r="5068" spans="3:6" x14ac:dyDescent="0.25">
      <c r="C5068" s="6"/>
      <c r="D5068" s="7"/>
      <c r="E5068" s="6"/>
      <c r="F5068" s="8"/>
    </row>
    <row r="5069" spans="3:6" x14ac:dyDescent="0.25">
      <c r="C5069" s="6"/>
      <c r="D5069" s="7"/>
      <c r="E5069" s="6"/>
      <c r="F5069" s="8"/>
    </row>
    <row r="5070" spans="3:6" x14ac:dyDescent="0.25">
      <c r="C5070" s="6"/>
      <c r="D5070" s="7"/>
      <c r="E5070" s="6"/>
      <c r="F5070" s="8"/>
    </row>
    <row r="5071" spans="3:6" x14ac:dyDescent="0.25">
      <c r="C5071" s="6"/>
      <c r="D5071" s="7"/>
      <c r="E5071" s="6"/>
      <c r="F5071" s="8"/>
    </row>
    <row r="5072" spans="3:6" x14ac:dyDescent="0.25">
      <c r="C5072" s="6"/>
      <c r="D5072" s="7"/>
      <c r="E5072" s="6"/>
      <c r="F5072" s="8"/>
    </row>
    <row r="5073" spans="3:6" x14ac:dyDescent="0.25">
      <c r="C5073" s="6"/>
      <c r="D5073" s="7"/>
      <c r="E5073" s="6"/>
      <c r="F5073" s="8"/>
    </row>
    <row r="5074" spans="3:6" x14ac:dyDescent="0.25">
      <c r="C5074" s="6"/>
      <c r="D5074" s="7"/>
      <c r="E5074" s="6"/>
      <c r="F5074" s="8"/>
    </row>
    <row r="5075" spans="3:6" x14ac:dyDescent="0.25">
      <c r="C5075" s="6"/>
      <c r="D5075" s="7"/>
      <c r="E5075" s="6"/>
      <c r="F5075" s="8"/>
    </row>
    <row r="5076" spans="3:6" x14ac:dyDescent="0.25">
      <c r="C5076" s="6"/>
      <c r="D5076" s="7"/>
      <c r="E5076" s="6"/>
      <c r="F5076" s="8"/>
    </row>
    <row r="5077" spans="3:6" x14ac:dyDescent="0.25">
      <c r="C5077" s="6"/>
      <c r="D5077" s="7"/>
      <c r="E5077" s="6"/>
      <c r="F5077" s="8"/>
    </row>
    <row r="5078" spans="3:6" x14ac:dyDescent="0.25">
      <c r="C5078" s="6"/>
      <c r="D5078" s="7"/>
      <c r="E5078" s="6"/>
      <c r="F5078" s="8"/>
    </row>
    <row r="5079" spans="3:6" x14ac:dyDescent="0.25">
      <c r="C5079" s="6"/>
      <c r="D5079" s="7"/>
      <c r="E5079" s="6"/>
      <c r="F5079" s="8"/>
    </row>
    <row r="5080" spans="3:6" x14ac:dyDescent="0.25">
      <c r="C5080" s="6"/>
      <c r="D5080" s="7"/>
      <c r="E5080" s="6"/>
      <c r="F5080" s="8"/>
    </row>
    <row r="5081" spans="3:6" x14ac:dyDescent="0.25">
      <c r="C5081" s="6"/>
      <c r="D5081" s="7"/>
      <c r="E5081" s="6"/>
      <c r="F5081" s="8"/>
    </row>
    <row r="5082" spans="3:6" x14ac:dyDescent="0.25">
      <c r="C5082" s="6"/>
      <c r="D5082" s="7"/>
      <c r="E5082" s="6"/>
      <c r="F5082" s="8"/>
    </row>
    <row r="5083" spans="3:6" x14ac:dyDescent="0.25">
      <c r="C5083" s="6"/>
      <c r="D5083" s="7"/>
      <c r="E5083" s="6"/>
      <c r="F5083" s="8"/>
    </row>
    <row r="5084" spans="3:6" x14ac:dyDescent="0.25">
      <c r="C5084" s="6"/>
      <c r="D5084" s="7"/>
      <c r="E5084" s="6"/>
      <c r="F5084" s="8"/>
    </row>
    <row r="5085" spans="3:6" x14ac:dyDescent="0.25">
      <c r="C5085" s="6"/>
      <c r="D5085" s="7"/>
      <c r="E5085" s="6"/>
      <c r="F5085" s="8"/>
    </row>
    <row r="5086" spans="3:6" x14ac:dyDescent="0.25">
      <c r="C5086" s="6"/>
      <c r="D5086" s="7"/>
      <c r="E5086" s="6"/>
      <c r="F5086" s="8"/>
    </row>
    <row r="5087" spans="3:6" x14ac:dyDescent="0.25">
      <c r="C5087" s="6"/>
      <c r="D5087" s="7"/>
      <c r="E5087" s="6"/>
      <c r="F5087" s="8"/>
    </row>
    <row r="5088" spans="3:6" x14ac:dyDescent="0.25">
      <c r="C5088" s="6"/>
      <c r="D5088" s="7"/>
      <c r="E5088" s="6"/>
      <c r="F5088" s="8"/>
    </row>
    <row r="5089" spans="3:6" x14ac:dyDescent="0.25">
      <c r="C5089" s="6"/>
      <c r="D5089" s="7"/>
      <c r="E5089" s="6"/>
      <c r="F5089" s="8"/>
    </row>
    <row r="5090" spans="3:6" x14ac:dyDescent="0.25">
      <c r="C5090" s="6"/>
      <c r="D5090" s="7"/>
      <c r="E5090" s="6"/>
      <c r="F5090" s="8"/>
    </row>
    <row r="5091" spans="3:6" x14ac:dyDescent="0.25">
      <c r="C5091" s="6"/>
      <c r="D5091" s="7"/>
      <c r="E5091" s="6"/>
      <c r="F5091" s="8"/>
    </row>
    <row r="5092" spans="3:6" x14ac:dyDescent="0.25">
      <c r="C5092" s="6"/>
      <c r="D5092" s="7"/>
      <c r="E5092" s="6"/>
      <c r="F5092" s="8"/>
    </row>
    <row r="5093" spans="3:6" x14ac:dyDescent="0.25">
      <c r="C5093" s="6"/>
      <c r="D5093" s="7"/>
      <c r="E5093" s="6"/>
      <c r="F5093" s="8"/>
    </row>
    <row r="5094" spans="3:6" x14ac:dyDescent="0.25">
      <c r="C5094" s="6"/>
      <c r="D5094" s="7"/>
      <c r="E5094" s="6"/>
      <c r="F5094" s="8"/>
    </row>
    <row r="5095" spans="3:6" x14ac:dyDescent="0.25">
      <c r="C5095" s="6"/>
      <c r="D5095" s="7"/>
      <c r="E5095" s="6"/>
      <c r="F5095" s="8"/>
    </row>
    <row r="5096" spans="3:6" x14ac:dyDescent="0.25">
      <c r="C5096" s="6"/>
      <c r="D5096" s="7"/>
      <c r="E5096" s="6"/>
      <c r="F5096" s="8"/>
    </row>
    <row r="5097" spans="3:6" x14ac:dyDescent="0.25">
      <c r="C5097" s="6"/>
      <c r="D5097" s="7"/>
      <c r="E5097" s="6"/>
      <c r="F5097" s="8"/>
    </row>
    <row r="5098" spans="3:6" x14ac:dyDescent="0.25">
      <c r="C5098" s="6"/>
      <c r="D5098" s="7"/>
      <c r="E5098" s="6"/>
      <c r="F5098" s="8"/>
    </row>
    <row r="5099" spans="3:6" x14ac:dyDescent="0.25">
      <c r="C5099" s="6"/>
      <c r="D5099" s="7"/>
      <c r="E5099" s="6"/>
      <c r="F5099" s="8"/>
    </row>
    <row r="5100" spans="3:6" x14ac:dyDescent="0.25">
      <c r="C5100" s="6"/>
      <c r="D5100" s="7"/>
      <c r="E5100" s="6"/>
      <c r="F5100" s="8"/>
    </row>
    <row r="5101" spans="3:6" x14ac:dyDescent="0.25">
      <c r="C5101" s="6"/>
      <c r="D5101" s="7"/>
      <c r="E5101" s="6"/>
      <c r="F5101" s="8"/>
    </row>
    <row r="5102" spans="3:6" x14ac:dyDescent="0.25">
      <c r="C5102" s="6"/>
      <c r="D5102" s="7"/>
      <c r="E5102" s="6"/>
      <c r="F5102" s="8"/>
    </row>
    <row r="5103" spans="3:6" x14ac:dyDescent="0.25">
      <c r="C5103" s="6"/>
      <c r="D5103" s="7"/>
      <c r="E5103" s="6"/>
      <c r="F5103" s="8"/>
    </row>
    <row r="5104" spans="3:6" x14ac:dyDescent="0.25">
      <c r="C5104" s="6"/>
      <c r="D5104" s="7"/>
      <c r="E5104" s="6"/>
      <c r="F5104" s="8"/>
    </row>
    <row r="5105" spans="3:6" x14ac:dyDescent="0.25">
      <c r="C5105" s="6"/>
      <c r="D5105" s="7"/>
      <c r="E5105" s="6"/>
      <c r="F5105" s="8"/>
    </row>
    <row r="5106" spans="3:6" x14ac:dyDescent="0.25">
      <c r="C5106" s="6"/>
      <c r="D5106" s="7"/>
      <c r="E5106" s="6"/>
      <c r="F5106" s="8"/>
    </row>
    <row r="5107" spans="3:6" x14ac:dyDescent="0.25">
      <c r="C5107" s="6"/>
      <c r="D5107" s="7"/>
      <c r="E5107" s="6"/>
      <c r="F5107" s="8"/>
    </row>
    <row r="5108" spans="3:6" x14ac:dyDescent="0.25">
      <c r="C5108" s="6"/>
      <c r="D5108" s="7"/>
      <c r="E5108" s="6"/>
      <c r="F5108" s="8"/>
    </row>
    <row r="5109" spans="3:6" x14ac:dyDescent="0.25">
      <c r="C5109" s="6"/>
      <c r="D5109" s="7"/>
      <c r="E5109" s="6"/>
      <c r="F5109" s="8"/>
    </row>
    <row r="5110" spans="3:6" x14ac:dyDescent="0.25">
      <c r="C5110" s="6"/>
      <c r="D5110" s="7"/>
      <c r="E5110" s="6"/>
      <c r="F5110" s="8"/>
    </row>
    <row r="5111" spans="3:6" x14ac:dyDescent="0.25">
      <c r="C5111" s="6"/>
      <c r="D5111" s="7"/>
      <c r="E5111" s="6"/>
      <c r="F5111" s="8"/>
    </row>
    <row r="5112" spans="3:6" x14ac:dyDescent="0.25">
      <c r="C5112" s="6"/>
      <c r="D5112" s="7"/>
      <c r="E5112" s="6"/>
      <c r="F5112" s="8"/>
    </row>
    <row r="5113" spans="3:6" x14ac:dyDescent="0.25">
      <c r="C5113" s="6"/>
      <c r="D5113" s="7"/>
      <c r="E5113" s="6"/>
      <c r="F5113" s="8"/>
    </row>
    <row r="5114" spans="3:6" x14ac:dyDescent="0.25">
      <c r="C5114" s="6"/>
      <c r="D5114" s="7"/>
      <c r="E5114" s="6"/>
      <c r="F5114" s="8"/>
    </row>
    <row r="5115" spans="3:6" x14ac:dyDescent="0.25">
      <c r="C5115" s="6"/>
      <c r="D5115" s="7"/>
      <c r="E5115" s="6"/>
      <c r="F5115" s="8"/>
    </row>
    <row r="5116" spans="3:6" x14ac:dyDescent="0.25">
      <c r="C5116" s="6"/>
      <c r="D5116" s="7"/>
      <c r="E5116" s="6"/>
      <c r="F5116" s="8"/>
    </row>
    <row r="5117" spans="3:6" x14ac:dyDescent="0.25">
      <c r="C5117" s="6"/>
      <c r="D5117" s="7"/>
      <c r="E5117" s="6"/>
      <c r="F5117" s="8"/>
    </row>
    <row r="5118" spans="3:6" x14ac:dyDescent="0.25">
      <c r="C5118" s="6"/>
      <c r="D5118" s="7"/>
      <c r="E5118" s="6"/>
      <c r="F5118" s="8"/>
    </row>
    <row r="5119" spans="3:6" x14ac:dyDescent="0.25">
      <c r="C5119" s="6"/>
      <c r="D5119" s="7"/>
      <c r="E5119" s="6"/>
      <c r="F5119" s="8"/>
    </row>
    <row r="5120" spans="3:6" x14ac:dyDescent="0.25">
      <c r="C5120" s="6"/>
      <c r="D5120" s="7"/>
      <c r="E5120" s="6"/>
      <c r="F5120" s="8"/>
    </row>
    <row r="5121" spans="3:6" x14ac:dyDescent="0.25">
      <c r="C5121" s="6"/>
      <c r="D5121" s="7"/>
      <c r="E5121" s="6"/>
      <c r="F5121" s="8"/>
    </row>
    <row r="5122" spans="3:6" x14ac:dyDescent="0.25">
      <c r="C5122" s="6"/>
      <c r="D5122" s="7"/>
      <c r="E5122" s="6"/>
      <c r="F5122" s="8"/>
    </row>
    <row r="5123" spans="3:6" x14ac:dyDescent="0.25">
      <c r="C5123" s="6"/>
      <c r="D5123" s="7"/>
      <c r="E5123" s="6"/>
      <c r="F5123" s="8"/>
    </row>
    <row r="5124" spans="3:6" x14ac:dyDescent="0.25">
      <c r="C5124" s="6"/>
      <c r="D5124" s="7"/>
      <c r="E5124" s="6"/>
      <c r="F5124" s="8"/>
    </row>
    <row r="5125" spans="3:6" x14ac:dyDescent="0.25">
      <c r="C5125" s="6"/>
      <c r="D5125" s="7"/>
      <c r="E5125" s="6"/>
      <c r="F5125" s="8"/>
    </row>
    <row r="5126" spans="3:6" x14ac:dyDescent="0.25">
      <c r="C5126" s="6"/>
      <c r="D5126" s="7"/>
      <c r="E5126" s="6"/>
      <c r="F5126" s="8"/>
    </row>
    <row r="5127" spans="3:6" x14ac:dyDescent="0.25">
      <c r="C5127" s="6"/>
      <c r="D5127" s="7"/>
      <c r="E5127" s="6"/>
      <c r="F5127" s="8"/>
    </row>
    <row r="5128" spans="3:6" x14ac:dyDescent="0.25">
      <c r="C5128" s="6"/>
      <c r="D5128" s="7"/>
      <c r="E5128" s="6"/>
      <c r="F5128" s="8"/>
    </row>
    <row r="5129" spans="3:6" x14ac:dyDescent="0.25">
      <c r="C5129" s="6"/>
      <c r="D5129" s="7"/>
      <c r="E5129" s="6"/>
      <c r="F5129" s="8"/>
    </row>
    <row r="5130" spans="3:6" x14ac:dyDescent="0.25">
      <c r="C5130" s="6"/>
      <c r="D5130" s="7"/>
      <c r="E5130" s="6"/>
      <c r="F5130" s="8"/>
    </row>
    <row r="5131" spans="3:6" x14ac:dyDescent="0.25">
      <c r="C5131" s="6"/>
      <c r="D5131" s="7"/>
      <c r="E5131" s="6"/>
      <c r="F5131" s="8"/>
    </row>
    <row r="5132" spans="3:6" x14ac:dyDescent="0.25">
      <c r="C5132" s="6"/>
      <c r="D5132" s="7"/>
      <c r="E5132" s="6"/>
      <c r="F5132" s="8"/>
    </row>
    <row r="5133" spans="3:6" x14ac:dyDescent="0.25">
      <c r="C5133" s="6"/>
      <c r="D5133" s="7"/>
      <c r="E5133" s="6"/>
      <c r="F5133" s="8"/>
    </row>
    <row r="5134" spans="3:6" x14ac:dyDescent="0.25">
      <c r="C5134" s="6"/>
      <c r="D5134" s="7"/>
      <c r="E5134" s="6"/>
      <c r="F5134" s="8"/>
    </row>
    <row r="5135" spans="3:6" x14ac:dyDescent="0.25">
      <c r="C5135" s="6"/>
      <c r="D5135" s="7"/>
      <c r="E5135" s="6"/>
      <c r="F5135" s="8"/>
    </row>
    <row r="5136" spans="3:6" x14ac:dyDescent="0.25">
      <c r="C5136" s="6"/>
      <c r="D5136" s="7"/>
      <c r="E5136" s="6"/>
      <c r="F5136" s="8"/>
    </row>
    <row r="5137" spans="3:6" x14ac:dyDescent="0.25">
      <c r="C5137" s="6"/>
      <c r="D5137" s="7"/>
      <c r="E5137" s="6"/>
      <c r="F5137" s="8"/>
    </row>
    <row r="5138" spans="3:6" x14ac:dyDescent="0.25">
      <c r="C5138" s="6"/>
      <c r="D5138" s="7"/>
      <c r="E5138" s="6"/>
      <c r="F5138" s="8"/>
    </row>
    <row r="5139" spans="3:6" x14ac:dyDescent="0.25">
      <c r="C5139" s="6"/>
      <c r="D5139" s="7"/>
      <c r="E5139" s="6"/>
      <c r="F5139" s="8"/>
    </row>
    <row r="5140" spans="3:6" x14ac:dyDescent="0.25">
      <c r="C5140" s="6"/>
      <c r="D5140" s="7"/>
      <c r="E5140" s="6"/>
      <c r="F5140" s="8"/>
    </row>
    <row r="5141" spans="3:6" x14ac:dyDescent="0.25">
      <c r="C5141" s="6"/>
      <c r="D5141" s="7"/>
      <c r="E5141" s="6"/>
      <c r="F5141" s="8"/>
    </row>
    <row r="5142" spans="3:6" x14ac:dyDescent="0.25">
      <c r="C5142" s="6"/>
      <c r="D5142" s="7"/>
      <c r="E5142" s="6"/>
      <c r="F5142" s="8"/>
    </row>
    <row r="5143" spans="3:6" x14ac:dyDescent="0.25">
      <c r="C5143" s="6"/>
      <c r="D5143" s="7"/>
      <c r="E5143" s="6"/>
      <c r="F5143" s="8"/>
    </row>
    <row r="5144" spans="3:6" x14ac:dyDescent="0.25">
      <c r="C5144" s="6"/>
      <c r="D5144" s="7"/>
      <c r="E5144" s="6"/>
      <c r="F5144" s="8"/>
    </row>
    <row r="5145" spans="3:6" x14ac:dyDescent="0.25">
      <c r="C5145" s="6"/>
      <c r="D5145" s="7"/>
      <c r="E5145" s="6"/>
      <c r="F5145" s="8"/>
    </row>
    <row r="5146" spans="3:6" x14ac:dyDescent="0.25">
      <c r="C5146" s="6"/>
      <c r="D5146" s="7"/>
      <c r="E5146" s="6"/>
      <c r="F5146" s="8"/>
    </row>
    <row r="5147" spans="3:6" x14ac:dyDescent="0.25">
      <c r="C5147" s="6"/>
      <c r="D5147" s="7"/>
      <c r="E5147" s="6"/>
      <c r="F5147" s="8"/>
    </row>
    <row r="5148" spans="3:6" x14ac:dyDescent="0.25">
      <c r="C5148" s="6"/>
      <c r="D5148" s="7"/>
      <c r="E5148" s="6"/>
      <c r="F5148" s="8"/>
    </row>
    <row r="5149" spans="3:6" x14ac:dyDescent="0.25">
      <c r="C5149" s="6"/>
      <c r="D5149" s="7"/>
      <c r="E5149" s="6"/>
      <c r="F5149" s="8"/>
    </row>
    <row r="5150" spans="3:6" x14ac:dyDescent="0.25">
      <c r="C5150" s="6"/>
      <c r="D5150" s="7"/>
      <c r="E5150" s="6"/>
      <c r="F5150" s="8"/>
    </row>
    <row r="5151" spans="3:6" x14ac:dyDescent="0.25">
      <c r="C5151" s="6"/>
      <c r="D5151" s="7"/>
      <c r="E5151" s="6"/>
      <c r="F5151" s="8"/>
    </row>
    <row r="5152" spans="3:6" x14ac:dyDescent="0.25">
      <c r="C5152" s="6"/>
      <c r="D5152" s="7"/>
      <c r="E5152" s="6"/>
      <c r="F5152" s="8"/>
    </row>
    <row r="5153" spans="3:6" x14ac:dyDescent="0.25">
      <c r="C5153" s="6"/>
      <c r="D5153" s="7"/>
      <c r="E5153" s="6"/>
      <c r="F5153" s="8"/>
    </row>
    <row r="5154" spans="3:6" x14ac:dyDescent="0.25">
      <c r="C5154" s="6"/>
      <c r="D5154" s="7"/>
      <c r="E5154" s="6"/>
      <c r="F5154" s="8"/>
    </row>
    <row r="5155" spans="3:6" x14ac:dyDescent="0.25">
      <c r="C5155" s="6"/>
      <c r="D5155" s="7"/>
      <c r="E5155" s="6"/>
      <c r="F5155" s="8"/>
    </row>
    <row r="5156" spans="3:6" x14ac:dyDescent="0.25">
      <c r="C5156" s="6"/>
      <c r="D5156" s="7"/>
      <c r="E5156" s="6"/>
      <c r="F5156" s="8"/>
    </row>
    <row r="5157" spans="3:6" x14ac:dyDescent="0.25">
      <c r="C5157" s="6"/>
      <c r="D5157" s="7"/>
      <c r="E5157" s="6"/>
      <c r="F5157" s="8"/>
    </row>
    <row r="5158" spans="3:6" x14ac:dyDescent="0.25">
      <c r="C5158" s="6"/>
      <c r="D5158" s="7"/>
      <c r="E5158" s="6"/>
      <c r="F5158" s="8"/>
    </row>
    <row r="5159" spans="3:6" x14ac:dyDescent="0.25">
      <c r="C5159" s="6"/>
      <c r="D5159" s="7"/>
      <c r="E5159" s="6"/>
      <c r="F5159" s="8"/>
    </row>
    <row r="5160" spans="3:6" x14ac:dyDescent="0.25">
      <c r="C5160" s="6"/>
      <c r="D5160" s="7"/>
      <c r="E5160" s="6"/>
      <c r="F5160" s="8"/>
    </row>
    <row r="5161" spans="3:6" x14ac:dyDescent="0.25">
      <c r="C5161" s="6"/>
      <c r="D5161" s="7"/>
      <c r="E5161" s="6"/>
      <c r="F5161" s="8"/>
    </row>
    <row r="5162" spans="3:6" x14ac:dyDescent="0.25">
      <c r="C5162" s="6"/>
      <c r="D5162" s="7"/>
      <c r="E5162" s="6"/>
      <c r="F5162" s="8"/>
    </row>
    <row r="5163" spans="3:6" x14ac:dyDescent="0.25">
      <c r="C5163" s="6"/>
      <c r="D5163" s="7"/>
      <c r="E5163" s="6"/>
      <c r="F5163" s="8"/>
    </row>
    <row r="5164" spans="3:6" x14ac:dyDescent="0.25">
      <c r="C5164" s="6"/>
      <c r="D5164" s="7"/>
      <c r="E5164" s="6"/>
      <c r="F5164" s="8"/>
    </row>
    <row r="5165" spans="3:6" x14ac:dyDescent="0.25">
      <c r="C5165" s="6"/>
      <c r="D5165" s="7"/>
      <c r="E5165" s="6"/>
      <c r="F5165" s="8"/>
    </row>
    <row r="5166" spans="3:6" x14ac:dyDescent="0.25">
      <c r="C5166" s="6"/>
      <c r="D5166" s="7"/>
      <c r="E5166" s="6"/>
      <c r="F5166" s="8"/>
    </row>
    <row r="5167" spans="3:6" x14ac:dyDescent="0.25">
      <c r="C5167" s="6"/>
      <c r="D5167" s="7"/>
      <c r="E5167" s="6"/>
      <c r="F5167" s="8"/>
    </row>
    <row r="5168" spans="3:6" x14ac:dyDescent="0.25">
      <c r="C5168" s="6"/>
      <c r="D5168" s="7"/>
      <c r="E5168" s="6"/>
      <c r="F5168" s="8"/>
    </row>
    <row r="5169" spans="3:6" x14ac:dyDescent="0.25">
      <c r="C5169" s="6"/>
      <c r="D5169" s="7"/>
      <c r="E5169" s="6"/>
      <c r="F5169" s="8"/>
    </row>
    <row r="5170" spans="3:6" x14ac:dyDescent="0.25">
      <c r="C5170" s="6"/>
      <c r="D5170" s="7"/>
      <c r="E5170" s="6"/>
      <c r="F5170" s="8"/>
    </row>
    <row r="5171" spans="3:6" x14ac:dyDescent="0.25">
      <c r="C5171" s="6"/>
      <c r="D5171" s="7"/>
      <c r="E5171" s="6"/>
      <c r="F5171" s="8"/>
    </row>
    <row r="5172" spans="3:6" x14ac:dyDescent="0.25">
      <c r="C5172" s="6"/>
      <c r="D5172" s="7"/>
      <c r="E5172" s="6"/>
      <c r="F5172" s="8"/>
    </row>
    <row r="5173" spans="3:6" x14ac:dyDescent="0.25">
      <c r="C5173" s="6"/>
      <c r="D5173" s="7"/>
      <c r="E5173" s="6"/>
      <c r="F5173" s="8"/>
    </row>
    <row r="5174" spans="3:6" x14ac:dyDescent="0.25">
      <c r="C5174" s="6"/>
      <c r="D5174" s="7"/>
      <c r="E5174" s="6"/>
      <c r="F5174" s="8"/>
    </row>
    <row r="5175" spans="3:6" x14ac:dyDescent="0.25">
      <c r="C5175" s="6"/>
      <c r="D5175" s="7"/>
      <c r="E5175" s="6"/>
      <c r="F5175" s="8"/>
    </row>
    <row r="5176" spans="3:6" x14ac:dyDescent="0.25">
      <c r="C5176" s="6"/>
      <c r="D5176" s="7"/>
      <c r="E5176" s="6"/>
      <c r="F5176" s="8"/>
    </row>
    <row r="5177" spans="3:6" x14ac:dyDescent="0.25">
      <c r="C5177" s="6"/>
      <c r="D5177" s="7"/>
      <c r="E5177" s="6"/>
      <c r="F5177" s="8"/>
    </row>
    <row r="5178" spans="3:6" x14ac:dyDescent="0.25">
      <c r="C5178" s="6"/>
      <c r="D5178" s="7"/>
      <c r="E5178" s="6"/>
      <c r="F5178" s="8"/>
    </row>
    <row r="5179" spans="3:6" x14ac:dyDescent="0.25">
      <c r="C5179" s="6"/>
      <c r="D5179" s="7"/>
      <c r="E5179" s="6"/>
      <c r="F5179" s="8"/>
    </row>
    <row r="5180" spans="3:6" x14ac:dyDescent="0.25">
      <c r="C5180" s="6"/>
      <c r="D5180" s="7"/>
      <c r="E5180" s="6"/>
      <c r="F5180" s="8"/>
    </row>
    <row r="5181" spans="3:6" x14ac:dyDescent="0.25">
      <c r="C5181" s="6"/>
      <c r="D5181" s="7"/>
      <c r="E5181" s="6"/>
      <c r="F5181" s="8"/>
    </row>
    <row r="5182" spans="3:6" x14ac:dyDescent="0.25">
      <c r="C5182" s="6"/>
      <c r="D5182" s="7"/>
      <c r="E5182" s="6"/>
      <c r="F5182" s="8"/>
    </row>
    <row r="5183" spans="3:6" x14ac:dyDescent="0.25">
      <c r="C5183" s="6"/>
      <c r="D5183" s="7"/>
      <c r="E5183" s="6"/>
      <c r="F5183" s="8"/>
    </row>
    <row r="5184" spans="3:6" x14ac:dyDescent="0.25">
      <c r="C5184" s="6"/>
      <c r="D5184" s="7"/>
      <c r="E5184" s="6"/>
      <c r="F5184" s="8"/>
    </row>
    <row r="5185" spans="3:6" x14ac:dyDescent="0.25">
      <c r="C5185" s="6"/>
      <c r="D5185" s="7"/>
      <c r="E5185" s="6"/>
      <c r="F5185" s="8"/>
    </row>
    <row r="5186" spans="3:6" x14ac:dyDescent="0.25">
      <c r="C5186" s="6"/>
      <c r="D5186" s="7"/>
      <c r="E5186" s="6"/>
      <c r="F5186" s="8"/>
    </row>
    <row r="5187" spans="3:6" x14ac:dyDescent="0.25">
      <c r="C5187" s="6"/>
      <c r="D5187" s="7"/>
      <c r="E5187" s="6"/>
      <c r="F5187" s="8"/>
    </row>
    <row r="5188" spans="3:6" x14ac:dyDescent="0.25">
      <c r="C5188" s="6"/>
      <c r="D5188" s="7"/>
      <c r="E5188" s="6"/>
      <c r="F5188" s="8"/>
    </row>
    <row r="5189" spans="3:6" x14ac:dyDescent="0.25">
      <c r="C5189" s="6"/>
      <c r="D5189" s="7"/>
      <c r="E5189" s="6"/>
      <c r="F5189" s="8"/>
    </row>
    <row r="5190" spans="3:6" x14ac:dyDescent="0.25">
      <c r="C5190" s="6"/>
      <c r="D5190" s="7"/>
      <c r="E5190" s="6"/>
      <c r="F5190" s="8"/>
    </row>
    <row r="5191" spans="3:6" x14ac:dyDescent="0.25">
      <c r="C5191" s="6"/>
      <c r="D5191" s="7"/>
      <c r="E5191" s="6"/>
      <c r="F5191" s="8"/>
    </row>
    <row r="5192" spans="3:6" x14ac:dyDescent="0.25">
      <c r="C5192" s="6"/>
      <c r="D5192" s="7"/>
      <c r="E5192" s="6"/>
      <c r="F5192" s="8"/>
    </row>
    <row r="5193" spans="3:6" x14ac:dyDescent="0.25">
      <c r="C5193" s="6"/>
      <c r="D5193" s="7"/>
      <c r="E5193" s="6"/>
      <c r="F5193" s="8"/>
    </row>
    <row r="5194" spans="3:6" x14ac:dyDescent="0.25">
      <c r="C5194" s="6"/>
      <c r="D5194" s="7"/>
      <c r="E5194" s="6"/>
      <c r="F5194" s="8"/>
    </row>
    <row r="5195" spans="3:6" x14ac:dyDescent="0.25">
      <c r="C5195" s="6"/>
      <c r="D5195" s="7"/>
      <c r="E5195" s="6"/>
      <c r="F5195" s="8"/>
    </row>
    <row r="5196" spans="3:6" x14ac:dyDescent="0.25">
      <c r="C5196" s="6"/>
      <c r="D5196" s="7"/>
      <c r="E5196" s="6"/>
      <c r="F5196" s="8"/>
    </row>
    <row r="5197" spans="3:6" x14ac:dyDescent="0.25">
      <c r="C5197" s="6"/>
      <c r="D5197" s="7"/>
      <c r="E5197" s="6"/>
      <c r="F5197" s="8"/>
    </row>
    <row r="5198" spans="3:6" x14ac:dyDescent="0.25">
      <c r="C5198" s="6"/>
      <c r="D5198" s="7"/>
      <c r="E5198" s="6"/>
      <c r="F5198" s="8"/>
    </row>
    <row r="5199" spans="3:6" x14ac:dyDescent="0.25">
      <c r="C5199" s="6"/>
      <c r="D5199" s="7"/>
      <c r="E5199" s="6"/>
      <c r="F5199" s="8"/>
    </row>
    <row r="5200" spans="3:6" x14ac:dyDescent="0.25">
      <c r="C5200" s="6"/>
      <c r="D5200" s="7"/>
      <c r="E5200" s="6"/>
      <c r="F5200" s="8"/>
    </row>
    <row r="5201" spans="3:6" x14ac:dyDescent="0.25">
      <c r="C5201" s="6"/>
      <c r="D5201" s="7"/>
      <c r="E5201" s="6"/>
      <c r="F5201" s="8"/>
    </row>
    <row r="5202" spans="3:6" x14ac:dyDescent="0.25">
      <c r="C5202" s="6"/>
      <c r="D5202" s="7"/>
      <c r="E5202" s="6"/>
      <c r="F5202" s="8"/>
    </row>
    <row r="5203" spans="3:6" x14ac:dyDescent="0.25">
      <c r="C5203" s="6"/>
      <c r="D5203" s="7"/>
      <c r="E5203" s="6"/>
      <c r="F5203" s="8"/>
    </row>
    <row r="5204" spans="3:6" x14ac:dyDescent="0.25">
      <c r="C5204" s="6"/>
      <c r="D5204" s="7"/>
      <c r="E5204" s="6"/>
      <c r="F5204" s="8"/>
    </row>
    <row r="5205" spans="3:6" x14ac:dyDescent="0.25">
      <c r="C5205" s="6"/>
      <c r="D5205" s="7"/>
      <c r="E5205" s="6"/>
      <c r="F5205" s="8"/>
    </row>
    <row r="5206" spans="3:6" x14ac:dyDescent="0.25">
      <c r="C5206" s="6"/>
      <c r="D5206" s="7"/>
      <c r="E5206" s="6"/>
      <c r="F5206" s="8"/>
    </row>
    <row r="5207" spans="3:6" x14ac:dyDescent="0.25">
      <c r="C5207" s="6"/>
      <c r="D5207" s="7"/>
      <c r="E5207" s="6"/>
      <c r="F5207" s="8"/>
    </row>
    <row r="5208" spans="3:6" x14ac:dyDescent="0.25">
      <c r="C5208" s="6"/>
      <c r="D5208" s="7"/>
      <c r="E5208" s="6"/>
      <c r="F5208" s="8"/>
    </row>
    <row r="5209" spans="3:6" x14ac:dyDescent="0.25">
      <c r="C5209" s="6"/>
      <c r="D5209" s="7"/>
      <c r="E5209" s="6"/>
      <c r="F5209" s="8"/>
    </row>
    <row r="5210" spans="3:6" x14ac:dyDescent="0.25">
      <c r="C5210" s="6"/>
      <c r="D5210" s="7"/>
      <c r="E5210" s="6"/>
      <c r="F5210" s="8"/>
    </row>
    <row r="5211" spans="3:6" x14ac:dyDescent="0.25">
      <c r="C5211" s="6"/>
      <c r="D5211" s="7"/>
      <c r="E5211" s="6"/>
      <c r="F5211" s="8"/>
    </row>
    <row r="5212" spans="3:6" x14ac:dyDescent="0.25">
      <c r="C5212" s="6"/>
      <c r="D5212" s="7"/>
      <c r="E5212" s="6"/>
      <c r="F5212" s="8"/>
    </row>
    <row r="5213" spans="3:6" x14ac:dyDescent="0.25">
      <c r="C5213" s="6"/>
      <c r="D5213" s="7"/>
      <c r="E5213" s="6"/>
      <c r="F5213" s="8"/>
    </row>
    <row r="5214" spans="3:6" x14ac:dyDescent="0.25">
      <c r="C5214" s="6"/>
      <c r="D5214" s="7"/>
      <c r="E5214" s="6"/>
      <c r="F5214" s="8"/>
    </row>
    <row r="5215" spans="3:6" x14ac:dyDescent="0.25">
      <c r="C5215" s="6"/>
      <c r="D5215" s="7"/>
      <c r="E5215" s="6"/>
      <c r="F5215" s="8"/>
    </row>
    <row r="5216" spans="3:6" x14ac:dyDescent="0.25">
      <c r="C5216" s="6"/>
      <c r="D5216" s="7"/>
      <c r="E5216" s="6"/>
      <c r="F5216" s="8"/>
    </row>
    <row r="5217" spans="3:6" x14ac:dyDescent="0.25">
      <c r="C5217" s="6"/>
      <c r="D5217" s="7"/>
      <c r="E5217" s="6"/>
      <c r="F5217" s="8"/>
    </row>
    <row r="5218" spans="3:6" x14ac:dyDescent="0.25">
      <c r="C5218" s="6"/>
      <c r="D5218" s="7"/>
      <c r="E5218" s="6"/>
      <c r="F5218" s="8"/>
    </row>
    <row r="5219" spans="3:6" x14ac:dyDescent="0.25">
      <c r="C5219" s="6"/>
      <c r="D5219" s="7"/>
      <c r="E5219" s="6"/>
      <c r="F5219" s="8"/>
    </row>
    <row r="5220" spans="3:6" x14ac:dyDescent="0.25">
      <c r="C5220" s="6"/>
      <c r="D5220" s="7"/>
      <c r="E5220" s="6"/>
      <c r="F5220" s="8"/>
    </row>
    <row r="5221" spans="3:6" x14ac:dyDescent="0.25">
      <c r="C5221" s="6"/>
      <c r="D5221" s="7"/>
      <c r="E5221" s="6"/>
      <c r="F5221" s="8"/>
    </row>
    <row r="5222" spans="3:6" x14ac:dyDescent="0.25">
      <c r="C5222" s="6"/>
      <c r="D5222" s="7"/>
      <c r="E5222" s="6"/>
      <c r="F5222" s="8"/>
    </row>
    <row r="5223" spans="3:6" x14ac:dyDescent="0.25">
      <c r="C5223" s="6"/>
      <c r="D5223" s="7"/>
      <c r="E5223" s="6"/>
      <c r="F5223" s="8"/>
    </row>
    <row r="5224" spans="3:6" x14ac:dyDescent="0.25">
      <c r="C5224" s="6"/>
      <c r="D5224" s="7"/>
      <c r="E5224" s="6"/>
      <c r="F5224" s="8"/>
    </row>
    <row r="5225" spans="3:6" x14ac:dyDescent="0.25">
      <c r="C5225" s="6"/>
      <c r="D5225" s="7"/>
      <c r="E5225" s="6"/>
      <c r="F5225" s="8"/>
    </row>
    <row r="5226" spans="3:6" x14ac:dyDescent="0.25">
      <c r="C5226" s="6"/>
      <c r="D5226" s="7"/>
      <c r="E5226" s="6"/>
      <c r="F5226" s="8"/>
    </row>
    <row r="5227" spans="3:6" x14ac:dyDescent="0.25">
      <c r="C5227" s="6"/>
      <c r="D5227" s="7"/>
      <c r="E5227" s="6"/>
      <c r="F5227" s="8"/>
    </row>
    <row r="5228" spans="3:6" x14ac:dyDescent="0.25">
      <c r="C5228" s="6"/>
      <c r="D5228" s="7"/>
      <c r="E5228" s="6"/>
      <c r="F5228" s="8"/>
    </row>
    <row r="5229" spans="3:6" x14ac:dyDescent="0.25">
      <c r="C5229" s="6"/>
      <c r="D5229" s="7"/>
      <c r="E5229" s="6"/>
      <c r="F5229" s="8"/>
    </row>
    <row r="5230" spans="3:6" x14ac:dyDescent="0.25">
      <c r="C5230" s="6"/>
      <c r="D5230" s="7"/>
      <c r="E5230" s="6"/>
      <c r="F5230" s="8"/>
    </row>
    <row r="5231" spans="3:6" x14ac:dyDescent="0.25">
      <c r="C5231" s="6"/>
      <c r="D5231" s="7"/>
      <c r="E5231" s="6"/>
      <c r="F5231" s="8"/>
    </row>
    <row r="5232" spans="3:6" x14ac:dyDescent="0.25">
      <c r="C5232" s="6"/>
      <c r="D5232" s="7"/>
      <c r="E5232" s="6"/>
      <c r="F5232" s="8"/>
    </row>
    <row r="5233" spans="3:6" x14ac:dyDescent="0.25">
      <c r="C5233" s="6"/>
      <c r="D5233" s="7"/>
      <c r="E5233" s="6"/>
      <c r="F5233" s="8"/>
    </row>
    <row r="5234" spans="3:6" x14ac:dyDescent="0.25">
      <c r="C5234" s="6"/>
      <c r="D5234" s="7"/>
      <c r="E5234" s="6"/>
      <c r="F5234" s="8"/>
    </row>
    <row r="5235" spans="3:6" x14ac:dyDescent="0.25">
      <c r="C5235" s="6"/>
      <c r="D5235" s="7"/>
      <c r="E5235" s="6"/>
      <c r="F5235" s="8"/>
    </row>
    <row r="5236" spans="3:6" x14ac:dyDescent="0.25">
      <c r="C5236" s="6"/>
      <c r="D5236" s="7"/>
      <c r="E5236" s="6"/>
      <c r="F5236" s="8"/>
    </row>
    <row r="5237" spans="3:6" x14ac:dyDescent="0.25">
      <c r="C5237" s="6"/>
      <c r="D5237" s="7"/>
      <c r="E5237" s="6"/>
      <c r="F5237" s="8"/>
    </row>
    <row r="5238" spans="3:6" x14ac:dyDescent="0.25">
      <c r="C5238" s="6"/>
      <c r="D5238" s="7"/>
      <c r="E5238" s="6"/>
      <c r="F5238" s="8"/>
    </row>
    <row r="5239" spans="3:6" x14ac:dyDescent="0.25">
      <c r="C5239" s="6"/>
      <c r="D5239" s="7"/>
      <c r="E5239" s="6"/>
      <c r="F5239" s="8"/>
    </row>
    <row r="5240" spans="3:6" x14ac:dyDescent="0.25">
      <c r="C5240" s="6"/>
      <c r="D5240" s="7"/>
      <c r="E5240" s="6"/>
      <c r="F5240" s="8"/>
    </row>
    <row r="5241" spans="3:6" x14ac:dyDescent="0.25">
      <c r="C5241" s="6"/>
      <c r="D5241" s="7"/>
      <c r="E5241" s="6"/>
      <c r="F5241" s="8"/>
    </row>
    <row r="5242" spans="3:6" x14ac:dyDescent="0.25">
      <c r="C5242" s="6"/>
      <c r="D5242" s="7"/>
      <c r="E5242" s="6"/>
      <c r="F5242" s="8"/>
    </row>
    <row r="5243" spans="3:6" x14ac:dyDescent="0.25">
      <c r="C5243" s="6"/>
      <c r="D5243" s="7"/>
      <c r="E5243" s="6"/>
      <c r="F5243" s="8"/>
    </row>
    <row r="5244" spans="3:6" x14ac:dyDescent="0.25">
      <c r="C5244" s="6"/>
      <c r="D5244" s="7"/>
      <c r="E5244" s="6"/>
      <c r="F5244" s="8"/>
    </row>
    <row r="5245" spans="3:6" x14ac:dyDescent="0.25">
      <c r="C5245" s="6"/>
      <c r="D5245" s="7"/>
      <c r="E5245" s="6"/>
      <c r="F5245" s="8"/>
    </row>
    <row r="5246" spans="3:6" x14ac:dyDescent="0.25">
      <c r="C5246" s="6"/>
      <c r="D5246" s="7"/>
      <c r="E5246" s="6"/>
      <c r="F5246" s="8"/>
    </row>
    <row r="5247" spans="3:6" x14ac:dyDescent="0.25">
      <c r="C5247" s="6"/>
      <c r="D5247" s="7"/>
      <c r="E5247" s="6"/>
      <c r="F5247" s="8"/>
    </row>
    <row r="5248" spans="3:6" x14ac:dyDescent="0.25">
      <c r="C5248" s="6"/>
      <c r="D5248" s="7"/>
      <c r="E5248" s="6"/>
      <c r="F5248" s="8"/>
    </row>
    <row r="5249" spans="3:6" x14ac:dyDescent="0.25">
      <c r="C5249" s="6"/>
      <c r="D5249" s="7"/>
      <c r="E5249" s="6"/>
      <c r="F5249" s="8"/>
    </row>
    <row r="5250" spans="3:6" x14ac:dyDescent="0.25">
      <c r="C5250" s="6"/>
      <c r="D5250" s="7"/>
      <c r="E5250" s="6"/>
      <c r="F5250" s="8"/>
    </row>
    <row r="5251" spans="3:6" x14ac:dyDescent="0.25">
      <c r="C5251" s="6"/>
      <c r="D5251" s="7"/>
      <c r="E5251" s="6"/>
      <c r="F5251" s="8"/>
    </row>
    <row r="5252" spans="3:6" x14ac:dyDescent="0.25">
      <c r="C5252" s="6"/>
      <c r="D5252" s="7"/>
      <c r="E5252" s="6"/>
      <c r="F5252" s="8"/>
    </row>
    <row r="5253" spans="3:6" x14ac:dyDescent="0.25">
      <c r="C5253" s="6"/>
      <c r="D5253" s="7"/>
      <c r="E5253" s="6"/>
      <c r="F5253" s="8"/>
    </row>
    <row r="5254" spans="3:6" x14ac:dyDescent="0.25">
      <c r="C5254" s="6"/>
      <c r="D5254" s="7"/>
      <c r="E5254" s="6"/>
      <c r="F5254" s="8"/>
    </row>
    <row r="5255" spans="3:6" x14ac:dyDescent="0.25">
      <c r="C5255" s="6"/>
      <c r="D5255" s="7"/>
      <c r="E5255" s="6"/>
      <c r="F5255" s="8"/>
    </row>
    <row r="5256" spans="3:6" x14ac:dyDescent="0.25">
      <c r="C5256" s="6"/>
      <c r="D5256" s="7"/>
      <c r="E5256" s="6"/>
      <c r="F5256" s="8"/>
    </row>
    <row r="5257" spans="3:6" x14ac:dyDescent="0.25">
      <c r="C5257" s="6"/>
      <c r="D5257" s="7"/>
      <c r="E5257" s="6"/>
      <c r="F5257" s="8"/>
    </row>
    <row r="5258" spans="3:6" x14ac:dyDescent="0.25">
      <c r="C5258" s="6"/>
      <c r="D5258" s="7"/>
      <c r="E5258" s="6"/>
      <c r="F5258" s="8"/>
    </row>
    <row r="5259" spans="3:6" x14ac:dyDescent="0.25">
      <c r="C5259" s="6"/>
      <c r="D5259" s="7"/>
      <c r="E5259" s="6"/>
      <c r="F5259" s="8"/>
    </row>
    <row r="5260" spans="3:6" x14ac:dyDescent="0.25">
      <c r="C5260" s="6"/>
      <c r="D5260" s="7"/>
      <c r="E5260" s="6"/>
      <c r="F5260" s="8"/>
    </row>
    <row r="5261" spans="3:6" x14ac:dyDescent="0.25">
      <c r="C5261" s="6"/>
      <c r="D5261" s="7"/>
      <c r="E5261" s="6"/>
      <c r="F5261" s="8"/>
    </row>
    <row r="5262" spans="3:6" x14ac:dyDescent="0.25">
      <c r="C5262" s="6"/>
      <c r="D5262" s="7"/>
      <c r="E5262" s="6"/>
      <c r="F5262" s="8"/>
    </row>
    <row r="5263" spans="3:6" x14ac:dyDescent="0.25">
      <c r="C5263" s="6"/>
      <c r="D5263" s="7"/>
      <c r="E5263" s="6"/>
      <c r="F5263" s="8"/>
    </row>
    <row r="5264" spans="3:6" x14ac:dyDescent="0.25">
      <c r="C5264" s="6"/>
      <c r="D5264" s="7"/>
      <c r="E5264" s="6"/>
      <c r="F5264" s="8"/>
    </row>
    <row r="5265" spans="3:6" x14ac:dyDescent="0.25">
      <c r="C5265" s="6"/>
      <c r="D5265" s="7"/>
      <c r="E5265" s="6"/>
      <c r="F5265" s="8"/>
    </row>
    <row r="5266" spans="3:6" x14ac:dyDescent="0.25">
      <c r="C5266" s="6"/>
      <c r="D5266" s="7"/>
      <c r="E5266" s="6"/>
      <c r="F5266" s="8"/>
    </row>
    <row r="5267" spans="3:6" x14ac:dyDescent="0.25">
      <c r="C5267" s="6"/>
      <c r="D5267" s="7"/>
      <c r="E5267" s="6"/>
      <c r="F5267" s="8"/>
    </row>
    <row r="5268" spans="3:6" x14ac:dyDescent="0.25">
      <c r="C5268" s="6"/>
      <c r="D5268" s="7"/>
      <c r="E5268" s="6"/>
      <c r="F5268" s="8"/>
    </row>
    <row r="5269" spans="3:6" x14ac:dyDescent="0.25">
      <c r="C5269" s="6"/>
      <c r="D5269" s="7"/>
      <c r="E5269" s="6"/>
      <c r="F5269" s="8"/>
    </row>
    <row r="5270" spans="3:6" x14ac:dyDescent="0.25">
      <c r="C5270" s="6"/>
      <c r="D5270" s="7"/>
      <c r="E5270" s="6"/>
      <c r="F5270" s="8"/>
    </row>
    <row r="5271" spans="3:6" x14ac:dyDescent="0.25">
      <c r="C5271" s="6"/>
      <c r="D5271" s="7"/>
      <c r="E5271" s="6"/>
      <c r="F5271" s="8"/>
    </row>
    <row r="5272" spans="3:6" x14ac:dyDescent="0.25">
      <c r="C5272" s="6"/>
      <c r="D5272" s="7"/>
      <c r="E5272" s="6"/>
      <c r="F5272" s="8"/>
    </row>
    <row r="5273" spans="3:6" x14ac:dyDescent="0.25">
      <c r="C5273" s="6"/>
      <c r="D5273" s="7"/>
      <c r="E5273" s="6"/>
      <c r="F5273" s="8"/>
    </row>
    <row r="5274" spans="3:6" x14ac:dyDescent="0.25">
      <c r="C5274" s="6"/>
      <c r="D5274" s="7"/>
      <c r="E5274" s="6"/>
      <c r="F5274" s="8"/>
    </row>
    <row r="5275" spans="3:6" x14ac:dyDescent="0.25">
      <c r="C5275" s="6"/>
      <c r="D5275" s="7"/>
      <c r="E5275" s="6"/>
      <c r="F5275" s="8"/>
    </row>
    <row r="5276" spans="3:6" x14ac:dyDescent="0.25">
      <c r="C5276" s="6"/>
      <c r="D5276" s="7"/>
      <c r="E5276" s="6"/>
      <c r="F5276" s="8"/>
    </row>
    <row r="5277" spans="3:6" x14ac:dyDescent="0.25">
      <c r="C5277" s="6"/>
      <c r="D5277" s="7"/>
      <c r="E5277" s="6"/>
      <c r="F5277" s="8"/>
    </row>
    <row r="5278" spans="3:6" x14ac:dyDescent="0.25">
      <c r="C5278" s="6"/>
      <c r="D5278" s="7"/>
      <c r="E5278" s="6"/>
      <c r="F5278" s="8"/>
    </row>
    <row r="5279" spans="3:6" x14ac:dyDescent="0.25">
      <c r="C5279" s="6"/>
      <c r="D5279" s="7"/>
      <c r="E5279" s="6"/>
      <c r="F5279" s="8"/>
    </row>
    <row r="5280" spans="3:6" x14ac:dyDescent="0.25">
      <c r="C5280" s="6"/>
      <c r="D5280" s="7"/>
      <c r="E5280" s="6"/>
      <c r="F5280" s="8"/>
    </row>
    <row r="5281" spans="3:6" x14ac:dyDescent="0.25">
      <c r="C5281" s="6"/>
      <c r="D5281" s="7"/>
      <c r="E5281" s="6"/>
      <c r="F5281" s="8"/>
    </row>
    <row r="5282" spans="3:6" x14ac:dyDescent="0.25">
      <c r="C5282" s="6"/>
      <c r="D5282" s="7"/>
      <c r="E5282" s="6"/>
      <c r="F5282" s="8"/>
    </row>
    <row r="5283" spans="3:6" x14ac:dyDescent="0.25">
      <c r="C5283" s="6"/>
      <c r="D5283" s="7"/>
      <c r="E5283" s="6"/>
      <c r="F5283" s="8"/>
    </row>
    <row r="5284" spans="3:6" x14ac:dyDescent="0.25">
      <c r="C5284" s="6"/>
      <c r="D5284" s="7"/>
      <c r="E5284" s="6"/>
      <c r="F5284" s="8"/>
    </row>
    <row r="5285" spans="3:6" x14ac:dyDescent="0.25">
      <c r="C5285" s="6"/>
      <c r="D5285" s="7"/>
      <c r="E5285" s="6"/>
      <c r="F5285" s="8"/>
    </row>
    <row r="5286" spans="3:6" x14ac:dyDescent="0.25">
      <c r="C5286" s="6"/>
      <c r="D5286" s="7"/>
      <c r="E5286" s="6"/>
      <c r="F5286" s="8"/>
    </row>
    <row r="5287" spans="3:6" x14ac:dyDescent="0.25">
      <c r="C5287" s="6"/>
      <c r="D5287" s="7"/>
      <c r="E5287" s="6"/>
      <c r="F5287" s="8"/>
    </row>
    <row r="5288" spans="3:6" x14ac:dyDescent="0.25">
      <c r="C5288" s="6"/>
      <c r="D5288" s="7"/>
      <c r="E5288" s="6"/>
      <c r="F5288" s="8"/>
    </row>
    <row r="5289" spans="3:6" x14ac:dyDescent="0.25">
      <c r="C5289" s="6"/>
      <c r="D5289" s="7"/>
      <c r="E5289" s="6"/>
      <c r="F5289" s="8"/>
    </row>
    <row r="5290" spans="3:6" x14ac:dyDescent="0.25">
      <c r="C5290" s="6"/>
      <c r="D5290" s="7"/>
      <c r="E5290" s="6"/>
      <c r="F5290" s="8"/>
    </row>
    <row r="5291" spans="3:6" x14ac:dyDescent="0.25">
      <c r="C5291" s="6"/>
      <c r="D5291" s="7"/>
      <c r="E5291" s="6"/>
      <c r="F5291" s="8"/>
    </row>
    <row r="5292" spans="3:6" x14ac:dyDescent="0.25">
      <c r="C5292" s="6"/>
      <c r="D5292" s="7"/>
      <c r="E5292" s="6"/>
      <c r="F5292" s="8"/>
    </row>
    <row r="5293" spans="3:6" x14ac:dyDescent="0.25">
      <c r="C5293" s="6"/>
      <c r="D5293" s="7"/>
      <c r="E5293" s="6"/>
      <c r="F5293" s="8"/>
    </row>
    <row r="5294" spans="3:6" x14ac:dyDescent="0.25">
      <c r="C5294" s="6"/>
      <c r="D5294" s="7"/>
      <c r="E5294" s="6"/>
      <c r="F5294" s="8"/>
    </row>
    <row r="5295" spans="3:6" x14ac:dyDescent="0.25">
      <c r="C5295" s="6"/>
      <c r="D5295" s="7"/>
      <c r="E5295" s="6"/>
      <c r="F5295" s="8"/>
    </row>
    <row r="5296" spans="3:6" x14ac:dyDescent="0.25">
      <c r="C5296" s="6"/>
      <c r="D5296" s="7"/>
      <c r="E5296" s="6"/>
      <c r="F5296" s="8"/>
    </row>
    <row r="5297" spans="3:6" x14ac:dyDescent="0.25">
      <c r="C5297" s="6"/>
      <c r="D5297" s="7"/>
      <c r="E5297" s="6"/>
      <c r="F5297" s="8"/>
    </row>
    <row r="5298" spans="3:6" x14ac:dyDescent="0.25">
      <c r="C5298" s="6"/>
      <c r="D5298" s="7"/>
      <c r="E5298" s="6"/>
      <c r="F5298" s="8"/>
    </row>
    <row r="5299" spans="3:6" x14ac:dyDescent="0.25">
      <c r="C5299" s="6"/>
      <c r="D5299" s="7"/>
      <c r="E5299" s="6"/>
      <c r="F5299" s="8"/>
    </row>
    <row r="5300" spans="3:6" x14ac:dyDescent="0.25">
      <c r="C5300" s="6"/>
      <c r="D5300" s="7"/>
      <c r="E5300" s="6"/>
      <c r="F5300" s="8"/>
    </row>
    <row r="5301" spans="3:6" x14ac:dyDescent="0.25">
      <c r="C5301" s="6"/>
      <c r="D5301" s="7"/>
      <c r="E5301" s="6"/>
      <c r="F5301" s="8"/>
    </row>
    <row r="5302" spans="3:6" x14ac:dyDescent="0.25">
      <c r="C5302" s="6"/>
      <c r="D5302" s="7"/>
      <c r="E5302" s="6"/>
      <c r="F5302" s="8"/>
    </row>
    <row r="5303" spans="3:6" x14ac:dyDescent="0.25">
      <c r="C5303" s="6"/>
      <c r="D5303" s="7"/>
      <c r="E5303" s="6"/>
      <c r="F5303" s="8"/>
    </row>
    <row r="5304" spans="3:6" x14ac:dyDescent="0.25">
      <c r="C5304" s="6"/>
      <c r="D5304" s="7"/>
      <c r="E5304" s="6"/>
      <c r="F5304" s="8"/>
    </row>
    <row r="5305" spans="3:6" x14ac:dyDescent="0.25">
      <c r="C5305" s="6"/>
      <c r="D5305" s="7"/>
      <c r="E5305" s="6"/>
      <c r="F5305" s="8"/>
    </row>
    <row r="5306" spans="3:6" x14ac:dyDescent="0.25">
      <c r="C5306" s="6"/>
      <c r="D5306" s="7"/>
      <c r="E5306" s="6"/>
      <c r="F5306" s="8"/>
    </row>
    <row r="5307" spans="3:6" x14ac:dyDescent="0.25">
      <c r="C5307" s="6"/>
      <c r="D5307" s="7"/>
      <c r="E5307" s="6"/>
      <c r="F5307" s="8"/>
    </row>
    <row r="5308" spans="3:6" x14ac:dyDescent="0.25">
      <c r="C5308" s="6"/>
      <c r="D5308" s="7"/>
      <c r="E5308" s="6"/>
      <c r="F5308" s="8"/>
    </row>
    <row r="5309" spans="3:6" x14ac:dyDescent="0.25">
      <c r="C5309" s="6"/>
      <c r="D5309" s="7"/>
      <c r="E5309" s="6"/>
      <c r="F5309" s="8"/>
    </row>
    <row r="5310" spans="3:6" x14ac:dyDescent="0.25">
      <c r="C5310" s="6"/>
      <c r="D5310" s="7"/>
      <c r="E5310" s="6"/>
      <c r="F5310" s="8"/>
    </row>
    <row r="5311" spans="3:6" x14ac:dyDescent="0.25">
      <c r="C5311" s="6"/>
      <c r="D5311" s="7"/>
      <c r="E5311" s="6"/>
      <c r="F5311" s="8"/>
    </row>
    <row r="5312" spans="3:6" x14ac:dyDescent="0.25">
      <c r="C5312" s="6"/>
      <c r="D5312" s="7"/>
      <c r="E5312" s="6"/>
      <c r="F5312" s="8"/>
    </row>
    <row r="5313" spans="3:6" x14ac:dyDescent="0.25">
      <c r="C5313" s="6"/>
      <c r="D5313" s="7"/>
      <c r="E5313" s="6"/>
      <c r="F5313" s="8"/>
    </row>
    <row r="5314" spans="3:6" x14ac:dyDescent="0.25">
      <c r="C5314" s="6"/>
      <c r="D5314" s="7"/>
      <c r="E5314" s="6"/>
      <c r="F5314" s="8"/>
    </row>
    <row r="5315" spans="3:6" x14ac:dyDescent="0.25">
      <c r="C5315" s="6"/>
      <c r="D5315" s="7"/>
      <c r="E5315" s="6"/>
      <c r="F5315" s="8"/>
    </row>
    <row r="5316" spans="3:6" x14ac:dyDescent="0.25">
      <c r="C5316" s="6"/>
      <c r="D5316" s="7"/>
      <c r="E5316" s="6"/>
      <c r="F5316" s="8"/>
    </row>
    <row r="5317" spans="3:6" x14ac:dyDescent="0.25">
      <c r="C5317" s="6"/>
      <c r="D5317" s="7"/>
      <c r="E5317" s="6"/>
      <c r="F5317" s="8"/>
    </row>
    <row r="5318" spans="3:6" x14ac:dyDescent="0.25">
      <c r="C5318" s="6"/>
      <c r="D5318" s="7"/>
      <c r="E5318" s="6"/>
      <c r="F5318" s="8"/>
    </row>
    <row r="5319" spans="3:6" x14ac:dyDescent="0.25">
      <c r="C5319" s="6"/>
      <c r="D5319" s="7"/>
      <c r="E5319" s="6"/>
      <c r="F5319" s="8"/>
    </row>
    <row r="5320" spans="3:6" x14ac:dyDescent="0.25">
      <c r="C5320" s="6"/>
      <c r="D5320" s="7"/>
      <c r="E5320" s="6"/>
      <c r="F5320" s="8"/>
    </row>
    <row r="5321" spans="3:6" x14ac:dyDescent="0.25">
      <c r="C5321" s="6"/>
      <c r="D5321" s="7"/>
      <c r="E5321" s="6"/>
      <c r="F5321" s="8"/>
    </row>
    <row r="5322" spans="3:6" x14ac:dyDescent="0.25">
      <c r="C5322" s="6"/>
      <c r="D5322" s="7"/>
      <c r="E5322" s="6"/>
      <c r="F5322" s="8"/>
    </row>
    <row r="5323" spans="3:6" x14ac:dyDescent="0.25">
      <c r="C5323" s="6"/>
      <c r="D5323" s="7"/>
      <c r="E5323" s="6"/>
      <c r="F5323" s="8"/>
    </row>
    <row r="5324" spans="3:6" x14ac:dyDescent="0.25">
      <c r="C5324" s="6"/>
      <c r="D5324" s="7"/>
      <c r="E5324" s="6"/>
      <c r="F5324" s="8"/>
    </row>
    <row r="5325" spans="3:6" x14ac:dyDescent="0.25">
      <c r="C5325" s="6"/>
      <c r="D5325" s="7"/>
      <c r="E5325" s="6"/>
      <c r="F5325" s="8"/>
    </row>
    <row r="5326" spans="3:6" x14ac:dyDescent="0.25">
      <c r="C5326" s="6"/>
      <c r="D5326" s="7"/>
      <c r="E5326" s="6"/>
      <c r="F5326" s="8"/>
    </row>
    <row r="5327" spans="3:6" x14ac:dyDescent="0.25">
      <c r="C5327" s="6"/>
      <c r="D5327" s="7"/>
      <c r="E5327" s="6"/>
      <c r="F5327" s="8"/>
    </row>
    <row r="5328" spans="3:6" x14ac:dyDescent="0.25">
      <c r="C5328" s="6"/>
      <c r="D5328" s="7"/>
      <c r="E5328" s="6"/>
      <c r="F5328" s="8"/>
    </row>
    <row r="5329" spans="3:6" x14ac:dyDescent="0.25">
      <c r="C5329" s="6"/>
      <c r="D5329" s="7"/>
      <c r="E5329" s="6"/>
      <c r="F5329" s="8"/>
    </row>
    <row r="5330" spans="3:6" x14ac:dyDescent="0.25">
      <c r="C5330" s="6"/>
      <c r="D5330" s="7"/>
      <c r="E5330" s="6"/>
      <c r="F5330" s="8"/>
    </row>
    <row r="5331" spans="3:6" x14ac:dyDescent="0.25">
      <c r="C5331" s="6"/>
      <c r="D5331" s="7"/>
      <c r="E5331" s="6"/>
      <c r="F5331" s="8"/>
    </row>
    <row r="5332" spans="3:6" x14ac:dyDescent="0.25">
      <c r="C5332" s="6"/>
      <c r="D5332" s="7"/>
      <c r="E5332" s="6"/>
      <c r="F5332" s="8"/>
    </row>
    <row r="5333" spans="3:6" x14ac:dyDescent="0.25">
      <c r="C5333" s="6"/>
      <c r="D5333" s="7"/>
      <c r="E5333" s="6"/>
      <c r="F5333" s="8"/>
    </row>
    <row r="5334" spans="3:6" x14ac:dyDescent="0.25">
      <c r="C5334" s="6"/>
      <c r="D5334" s="7"/>
      <c r="E5334" s="6"/>
      <c r="F5334" s="8"/>
    </row>
    <row r="5335" spans="3:6" x14ac:dyDescent="0.25">
      <c r="C5335" s="6"/>
      <c r="D5335" s="7"/>
      <c r="E5335" s="6"/>
      <c r="F5335" s="8"/>
    </row>
    <row r="5336" spans="3:6" x14ac:dyDescent="0.25">
      <c r="C5336" s="6"/>
      <c r="D5336" s="7"/>
      <c r="E5336" s="6"/>
      <c r="F5336" s="8"/>
    </row>
    <row r="5337" spans="3:6" x14ac:dyDescent="0.25">
      <c r="C5337" s="6"/>
      <c r="D5337" s="7"/>
      <c r="E5337" s="6"/>
      <c r="F5337" s="8"/>
    </row>
    <row r="5338" spans="3:6" x14ac:dyDescent="0.25">
      <c r="C5338" s="6"/>
      <c r="D5338" s="7"/>
      <c r="E5338" s="6"/>
      <c r="F5338" s="8"/>
    </row>
    <row r="5339" spans="3:6" x14ac:dyDescent="0.25">
      <c r="C5339" s="6"/>
      <c r="D5339" s="7"/>
      <c r="E5339" s="6"/>
      <c r="F5339" s="8"/>
    </row>
    <row r="5340" spans="3:6" x14ac:dyDescent="0.25">
      <c r="C5340" s="6"/>
      <c r="D5340" s="7"/>
      <c r="E5340" s="6"/>
      <c r="F5340" s="8"/>
    </row>
    <row r="5341" spans="3:6" x14ac:dyDescent="0.25">
      <c r="C5341" s="6"/>
      <c r="D5341" s="7"/>
      <c r="E5341" s="6"/>
      <c r="F5341" s="8"/>
    </row>
    <row r="5342" spans="3:6" x14ac:dyDescent="0.25">
      <c r="C5342" s="6"/>
      <c r="D5342" s="7"/>
      <c r="E5342" s="6"/>
      <c r="F5342" s="8"/>
    </row>
    <row r="5343" spans="3:6" x14ac:dyDescent="0.25">
      <c r="C5343" s="6"/>
      <c r="D5343" s="7"/>
      <c r="E5343" s="6"/>
      <c r="F5343" s="8"/>
    </row>
    <row r="5344" spans="3:6" x14ac:dyDescent="0.25">
      <c r="C5344" s="6"/>
      <c r="D5344" s="7"/>
      <c r="E5344" s="6"/>
      <c r="F5344" s="8"/>
    </row>
    <row r="5345" spans="3:6" x14ac:dyDescent="0.25">
      <c r="C5345" s="6"/>
      <c r="D5345" s="7"/>
      <c r="E5345" s="6"/>
      <c r="F5345" s="8"/>
    </row>
    <row r="5346" spans="3:6" x14ac:dyDescent="0.25">
      <c r="C5346" s="6"/>
      <c r="D5346" s="7"/>
      <c r="E5346" s="6"/>
      <c r="F5346" s="8"/>
    </row>
    <row r="5347" spans="3:6" x14ac:dyDescent="0.25">
      <c r="C5347" s="6"/>
      <c r="D5347" s="7"/>
      <c r="E5347" s="6"/>
      <c r="F5347" s="8"/>
    </row>
    <row r="5348" spans="3:6" x14ac:dyDescent="0.25">
      <c r="C5348" s="6"/>
      <c r="D5348" s="7"/>
      <c r="E5348" s="6"/>
      <c r="F5348" s="8"/>
    </row>
    <row r="5349" spans="3:6" x14ac:dyDescent="0.25">
      <c r="C5349" s="6"/>
      <c r="D5349" s="7"/>
      <c r="E5349" s="6"/>
      <c r="F5349" s="8"/>
    </row>
    <row r="5350" spans="3:6" x14ac:dyDescent="0.25">
      <c r="C5350" s="6"/>
      <c r="D5350" s="7"/>
      <c r="E5350" s="6"/>
      <c r="F5350" s="8"/>
    </row>
    <row r="5351" spans="3:6" x14ac:dyDescent="0.25">
      <c r="C5351" s="6"/>
      <c r="D5351" s="7"/>
      <c r="E5351" s="6"/>
      <c r="F5351" s="8"/>
    </row>
    <row r="5352" spans="3:6" x14ac:dyDescent="0.25">
      <c r="C5352" s="6"/>
      <c r="D5352" s="7"/>
      <c r="E5352" s="6"/>
      <c r="F5352" s="8"/>
    </row>
    <row r="5353" spans="3:6" x14ac:dyDescent="0.25">
      <c r="C5353" s="6"/>
      <c r="D5353" s="7"/>
      <c r="E5353" s="6"/>
      <c r="F5353" s="8"/>
    </row>
    <row r="5354" spans="3:6" x14ac:dyDescent="0.25">
      <c r="C5354" s="6"/>
      <c r="D5354" s="7"/>
      <c r="E5354" s="6"/>
      <c r="F5354" s="8"/>
    </row>
    <row r="5355" spans="3:6" x14ac:dyDescent="0.25">
      <c r="C5355" s="6"/>
      <c r="D5355" s="7"/>
      <c r="E5355" s="6"/>
      <c r="F5355" s="8"/>
    </row>
    <row r="5356" spans="3:6" x14ac:dyDescent="0.25">
      <c r="C5356" s="6"/>
      <c r="D5356" s="7"/>
      <c r="E5356" s="6"/>
      <c r="F5356" s="8"/>
    </row>
    <row r="5357" spans="3:6" x14ac:dyDescent="0.25">
      <c r="C5357" s="6"/>
      <c r="D5357" s="7"/>
      <c r="E5357" s="6"/>
      <c r="F5357" s="8"/>
    </row>
    <row r="5358" spans="3:6" x14ac:dyDescent="0.25">
      <c r="C5358" s="6"/>
      <c r="D5358" s="7"/>
      <c r="E5358" s="6"/>
      <c r="F5358" s="8"/>
    </row>
    <row r="5359" spans="3:6" x14ac:dyDescent="0.25">
      <c r="C5359" s="6"/>
      <c r="D5359" s="7"/>
      <c r="E5359" s="6"/>
      <c r="F5359" s="8"/>
    </row>
    <row r="5360" spans="3:6" x14ac:dyDescent="0.25">
      <c r="C5360" s="6"/>
      <c r="D5360" s="7"/>
      <c r="E5360" s="6"/>
      <c r="F5360" s="8"/>
    </row>
    <row r="5361" spans="3:6" x14ac:dyDescent="0.25">
      <c r="C5361" s="6"/>
      <c r="D5361" s="7"/>
      <c r="E5361" s="6"/>
      <c r="F5361" s="8"/>
    </row>
    <row r="5362" spans="3:6" x14ac:dyDescent="0.25">
      <c r="C5362" s="6"/>
      <c r="D5362" s="7"/>
      <c r="E5362" s="6"/>
      <c r="F5362" s="8"/>
    </row>
    <row r="5363" spans="3:6" x14ac:dyDescent="0.25">
      <c r="C5363" s="6"/>
      <c r="D5363" s="7"/>
      <c r="E5363" s="6"/>
      <c r="F5363" s="8"/>
    </row>
    <row r="5364" spans="3:6" x14ac:dyDescent="0.25">
      <c r="C5364" s="6"/>
      <c r="D5364" s="7"/>
      <c r="E5364" s="6"/>
      <c r="F5364" s="8"/>
    </row>
    <row r="5365" spans="3:6" x14ac:dyDescent="0.25">
      <c r="C5365" s="6"/>
      <c r="D5365" s="7"/>
      <c r="E5365" s="6"/>
      <c r="F5365" s="8"/>
    </row>
    <row r="5366" spans="3:6" x14ac:dyDescent="0.25">
      <c r="C5366" s="6"/>
      <c r="D5366" s="7"/>
      <c r="E5366" s="6"/>
      <c r="F5366" s="8"/>
    </row>
    <row r="5367" spans="3:6" x14ac:dyDescent="0.25">
      <c r="C5367" s="6"/>
      <c r="D5367" s="7"/>
      <c r="E5367" s="6"/>
      <c r="F5367" s="8"/>
    </row>
    <row r="5368" spans="3:6" x14ac:dyDescent="0.25">
      <c r="C5368" s="6"/>
      <c r="D5368" s="7"/>
      <c r="E5368" s="6"/>
      <c r="F5368" s="8"/>
    </row>
    <row r="5369" spans="3:6" x14ac:dyDescent="0.25">
      <c r="C5369" s="6"/>
      <c r="D5369" s="7"/>
      <c r="E5369" s="6"/>
      <c r="F5369" s="8"/>
    </row>
    <row r="5370" spans="3:6" x14ac:dyDescent="0.25">
      <c r="C5370" s="6"/>
      <c r="D5370" s="7"/>
      <c r="E5370" s="6"/>
      <c r="F5370" s="8"/>
    </row>
    <row r="5371" spans="3:6" x14ac:dyDescent="0.25">
      <c r="C5371" s="6"/>
      <c r="D5371" s="7"/>
      <c r="E5371" s="6"/>
      <c r="F5371" s="8"/>
    </row>
    <row r="5372" spans="3:6" x14ac:dyDescent="0.25">
      <c r="C5372" s="6"/>
      <c r="D5372" s="7"/>
      <c r="E5372" s="6"/>
      <c r="F5372" s="8"/>
    </row>
    <row r="5373" spans="3:6" x14ac:dyDescent="0.25">
      <c r="C5373" s="6"/>
      <c r="D5373" s="7"/>
      <c r="E5373" s="6"/>
      <c r="F5373" s="8"/>
    </row>
    <row r="5374" spans="3:6" x14ac:dyDescent="0.25">
      <c r="C5374" s="6"/>
      <c r="D5374" s="7"/>
      <c r="E5374" s="6"/>
      <c r="F5374" s="8"/>
    </row>
    <row r="5375" spans="3:6" x14ac:dyDescent="0.25">
      <c r="C5375" s="6"/>
      <c r="D5375" s="7"/>
      <c r="E5375" s="6"/>
      <c r="F5375" s="8"/>
    </row>
    <row r="5376" spans="3:6" x14ac:dyDescent="0.25">
      <c r="C5376" s="6"/>
      <c r="D5376" s="7"/>
      <c r="E5376" s="6"/>
      <c r="F5376" s="8"/>
    </row>
    <row r="5377" spans="3:6" x14ac:dyDescent="0.25">
      <c r="C5377" s="6"/>
      <c r="D5377" s="7"/>
      <c r="E5377" s="6"/>
      <c r="F5377" s="8"/>
    </row>
    <row r="5378" spans="3:6" x14ac:dyDescent="0.25">
      <c r="C5378" s="6"/>
      <c r="D5378" s="7"/>
      <c r="E5378" s="6"/>
      <c r="F5378" s="8"/>
    </row>
    <row r="5379" spans="3:6" x14ac:dyDescent="0.25">
      <c r="C5379" s="6"/>
      <c r="D5379" s="7"/>
      <c r="E5379" s="6"/>
      <c r="F5379" s="8"/>
    </row>
    <row r="5380" spans="3:6" x14ac:dyDescent="0.25">
      <c r="C5380" s="6"/>
      <c r="D5380" s="7"/>
      <c r="E5380" s="6"/>
      <c r="F5380" s="8"/>
    </row>
    <row r="5381" spans="3:6" x14ac:dyDescent="0.25">
      <c r="C5381" s="6"/>
      <c r="D5381" s="7"/>
      <c r="E5381" s="6"/>
      <c r="F5381" s="8"/>
    </row>
    <row r="5382" spans="3:6" x14ac:dyDescent="0.25">
      <c r="C5382" s="6"/>
      <c r="D5382" s="7"/>
      <c r="E5382" s="6"/>
      <c r="F5382" s="8"/>
    </row>
    <row r="5383" spans="3:6" x14ac:dyDescent="0.25">
      <c r="C5383" s="6"/>
      <c r="D5383" s="7"/>
      <c r="E5383" s="6"/>
      <c r="F5383" s="8"/>
    </row>
    <row r="5384" spans="3:6" x14ac:dyDescent="0.25">
      <c r="C5384" s="6"/>
      <c r="D5384" s="7"/>
      <c r="E5384" s="6"/>
      <c r="F5384" s="8"/>
    </row>
    <row r="5385" spans="3:6" x14ac:dyDescent="0.25">
      <c r="C5385" s="6"/>
      <c r="D5385" s="7"/>
      <c r="E5385" s="6"/>
      <c r="F5385" s="8"/>
    </row>
    <row r="5386" spans="3:6" x14ac:dyDescent="0.25">
      <c r="C5386" s="6"/>
      <c r="D5386" s="7"/>
      <c r="E5386" s="6"/>
      <c r="F5386" s="8"/>
    </row>
    <row r="5387" spans="3:6" x14ac:dyDescent="0.25">
      <c r="C5387" s="6"/>
      <c r="D5387" s="7"/>
      <c r="E5387" s="6"/>
      <c r="F5387" s="8"/>
    </row>
    <row r="5388" spans="3:6" x14ac:dyDescent="0.25">
      <c r="C5388" s="6"/>
      <c r="D5388" s="7"/>
      <c r="E5388" s="6"/>
      <c r="F5388" s="8"/>
    </row>
    <row r="5389" spans="3:6" x14ac:dyDescent="0.25">
      <c r="C5389" s="6"/>
      <c r="D5389" s="7"/>
      <c r="E5389" s="6"/>
      <c r="F5389" s="8"/>
    </row>
    <row r="5390" spans="3:6" x14ac:dyDescent="0.25">
      <c r="C5390" s="6"/>
      <c r="D5390" s="7"/>
      <c r="E5390" s="6"/>
      <c r="F5390" s="8"/>
    </row>
    <row r="5391" spans="3:6" x14ac:dyDescent="0.25">
      <c r="C5391" s="6"/>
      <c r="D5391" s="7"/>
      <c r="E5391" s="6"/>
      <c r="F5391" s="8"/>
    </row>
    <row r="5392" spans="3:6" x14ac:dyDescent="0.25">
      <c r="C5392" s="6"/>
      <c r="D5392" s="7"/>
      <c r="E5392" s="6"/>
      <c r="F5392" s="8"/>
    </row>
    <row r="5393" spans="3:6" x14ac:dyDescent="0.25">
      <c r="C5393" s="6"/>
      <c r="D5393" s="7"/>
      <c r="E5393" s="6"/>
      <c r="F5393" s="8"/>
    </row>
    <row r="5394" spans="3:6" x14ac:dyDescent="0.25">
      <c r="C5394" s="6"/>
      <c r="D5394" s="7"/>
      <c r="E5394" s="6"/>
      <c r="F5394" s="8"/>
    </row>
    <row r="5395" spans="3:6" x14ac:dyDescent="0.25">
      <c r="C5395" s="6"/>
      <c r="D5395" s="7"/>
      <c r="E5395" s="6"/>
      <c r="F5395" s="8"/>
    </row>
    <row r="5396" spans="3:6" x14ac:dyDescent="0.25">
      <c r="C5396" s="6"/>
      <c r="D5396" s="7"/>
      <c r="E5396" s="6"/>
      <c r="F5396" s="8"/>
    </row>
    <row r="5397" spans="3:6" x14ac:dyDescent="0.25">
      <c r="C5397" s="6"/>
      <c r="D5397" s="7"/>
      <c r="E5397" s="6"/>
      <c r="F5397" s="8"/>
    </row>
    <row r="5398" spans="3:6" x14ac:dyDescent="0.25">
      <c r="C5398" s="6"/>
      <c r="D5398" s="7"/>
      <c r="E5398" s="6"/>
      <c r="F5398" s="8"/>
    </row>
    <row r="5399" spans="3:6" x14ac:dyDescent="0.25">
      <c r="C5399" s="6"/>
      <c r="D5399" s="7"/>
      <c r="E5399" s="6"/>
      <c r="F5399" s="8"/>
    </row>
    <row r="5400" spans="3:6" x14ac:dyDescent="0.25">
      <c r="C5400" s="6"/>
      <c r="D5400" s="7"/>
      <c r="E5400" s="6"/>
      <c r="F5400" s="8"/>
    </row>
    <row r="5401" spans="3:6" x14ac:dyDescent="0.25">
      <c r="C5401" s="6"/>
      <c r="D5401" s="7"/>
      <c r="E5401" s="6"/>
      <c r="F5401" s="8"/>
    </row>
    <row r="5402" spans="3:6" x14ac:dyDescent="0.25">
      <c r="C5402" s="6"/>
      <c r="D5402" s="7"/>
      <c r="E5402" s="6"/>
      <c r="F5402" s="8"/>
    </row>
    <row r="5403" spans="3:6" x14ac:dyDescent="0.25">
      <c r="C5403" s="6"/>
      <c r="D5403" s="7"/>
      <c r="E5403" s="6"/>
      <c r="F5403" s="8"/>
    </row>
    <row r="5404" spans="3:6" x14ac:dyDescent="0.25">
      <c r="C5404" s="6"/>
      <c r="D5404" s="7"/>
      <c r="E5404" s="6"/>
      <c r="F5404" s="8"/>
    </row>
    <row r="5405" spans="3:6" x14ac:dyDescent="0.25">
      <c r="C5405" s="6"/>
      <c r="D5405" s="7"/>
      <c r="E5405" s="6"/>
      <c r="F5405" s="8"/>
    </row>
    <row r="5406" spans="3:6" x14ac:dyDescent="0.25">
      <c r="C5406" s="6"/>
      <c r="D5406" s="7"/>
      <c r="E5406" s="6"/>
      <c r="F5406" s="8"/>
    </row>
    <row r="5407" spans="3:6" x14ac:dyDescent="0.25">
      <c r="C5407" s="6"/>
      <c r="D5407" s="7"/>
      <c r="E5407" s="6"/>
      <c r="F5407" s="8"/>
    </row>
    <row r="5408" spans="3:6" x14ac:dyDescent="0.25">
      <c r="C5408" s="6"/>
      <c r="D5408" s="7"/>
      <c r="E5408" s="6"/>
      <c r="F5408" s="8"/>
    </row>
    <row r="5409" spans="3:6" x14ac:dyDescent="0.25">
      <c r="C5409" s="6"/>
      <c r="D5409" s="7"/>
      <c r="E5409" s="6"/>
      <c r="F5409" s="8"/>
    </row>
    <row r="5410" spans="3:6" x14ac:dyDescent="0.25">
      <c r="C5410" s="6"/>
      <c r="D5410" s="7"/>
      <c r="E5410" s="6"/>
      <c r="F5410" s="8"/>
    </row>
    <row r="5411" spans="3:6" x14ac:dyDescent="0.25">
      <c r="C5411" s="6"/>
      <c r="D5411" s="7"/>
      <c r="E5411" s="6"/>
      <c r="F5411" s="8"/>
    </row>
    <row r="5412" spans="3:6" x14ac:dyDescent="0.25">
      <c r="C5412" s="6"/>
      <c r="D5412" s="7"/>
      <c r="E5412" s="6"/>
      <c r="F5412" s="8"/>
    </row>
    <row r="5413" spans="3:6" x14ac:dyDescent="0.25">
      <c r="C5413" s="6"/>
      <c r="D5413" s="7"/>
      <c r="E5413" s="6"/>
      <c r="F5413" s="8"/>
    </row>
    <row r="5414" spans="3:6" x14ac:dyDescent="0.25">
      <c r="C5414" s="6"/>
      <c r="D5414" s="7"/>
      <c r="E5414" s="6"/>
      <c r="F5414" s="8"/>
    </row>
    <row r="5415" spans="3:6" x14ac:dyDescent="0.25">
      <c r="C5415" s="6"/>
      <c r="D5415" s="7"/>
      <c r="E5415" s="6"/>
      <c r="F5415" s="8"/>
    </row>
    <row r="5416" spans="3:6" x14ac:dyDescent="0.25">
      <c r="C5416" s="6"/>
      <c r="D5416" s="7"/>
      <c r="E5416" s="6"/>
      <c r="F5416" s="8"/>
    </row>
    <row r="5417" spans="3:6" x14ac:dyDescent="0.25">
      <c r="C5417" s="6"/>
      <c r="D5417" s="7"/>
      <c r="E5417" s="6"/>
      <c r="F5417" s="8"/>
    </row>
    <row r="5418" spans="3:6" x14ac:dyDescent="0.25">
      <c r="C5418" s="6"/>
      <c r="D5418" s="7"/>
      <c r="E5418" s="6"/>
      <c r="F5418" s="8"/>
    </row>
    <row r="5419" spans="3:6" x14ac:dyDescent="0.25">
      <c r="C5419" s="6"/>
      <c r="D5419" s="7"/>
      <c r="E5419" s="6"/>
      <c r="F5419" s="8"/>
    </row>
    <row r="5420" spans="3:6" x14ac:dyDescent="0.25">
      <c r="C5420" s="6"/>
      <c r="D5420" s="7"/>
      <c r="E5420" s="6"/>
      <c r="F5420" s="8"/>
    </row>
    <row r="5421" spans="3:6" x14ac:dyDescent="0.25">
      <c r="C5421" s="6"/>
      <c r="D5421" s="7"/>
      <c r="E5421" s="6"/>
      <c r="F5421" s="8"/>
    </row>
    <row r="5422" spans="3:6" x14ac:dyDescent="0.25">
      <c r="C5422" s="6"/>
      <c r="D5422" s="7"/>
      <c r="E5422" s="6"/>
      <c r="F5422" s="8"/>
    </row>
    <row r="5423" spans="3:6" x14ac:dyDescent="0.25">
      <c r="C5423" s="6"/>
      <c r="D5423" s="7"/>
      <c r="E5423" s="6"/>
      <c r="F5423" s="8"/>
    </row>
    <row r="5424" spans="3:6" x14ac:dyDescent="0.25">
      <c r="C5424" s="6"/>
      <c r="D5424" s="7"/>
      <c r="E5424" s="6"/>
      <c r="F5424" s="8"/>
    </row>
    <row r="5425" spans="3:6" x14ac:dyDescent="0.25">
      <c r="C5425" s="6"/>
      <c r="D5425" s="7"/>
      <c r="E5425" s="6"/>
      <c r="F5425" s="8"/>
    </row>
    <row r="5426" spans="3:6" x14ac:dyDescent="0.25">
      <c r="C5426" s="6"/>
      <c r="D5426" s="7"/>
      <c r="E5426" s="6"/>
      <c r="F5426" s="8"/>
    </row>
    <row r="5427" spans="3:6" x14ac:dyDescent="0.25">
      <c r="C5427" s="6"/>
      <c r="D5427" s="7"/>
      <c r="E5427" s="6"/>
      <c r="F5427" s="8"/>
    </row>
    <row r="5428" spans="3:6" x14ac:dyDescent="0.25">
      <c r="C5428" s="6"/>
      <c r="D5428" s="7"/>
      <c r="E5428" s="6"/>
      <c r="F5428" s="8"/>
    </row>
    <row r="5429" spans="3:6" x14ac:dyDescent="0.25">
      <c r="C5429" s="6"/>
      <c r="D5429" s="7"/>
      <c r="E5429" s="6"/>
      <c r="F5429" s="8"/>
    </row>
    <row r="5430" spans="3:6" x14ac:dyDescent="0.25">
      <c r="C5430" s="6"/>
      <c r="D5430" s="7"/>
      <c r="E5430" s="6"/>
      <c r="F5430" s="8"/>
    </row>
    <row r="5431" spans="3:6" x14ac:dyDescent="0.25">
      <c r="C5431" s="6"/>
      <c r="D5431" s="7"/>
      <c r="E5431" s="6"/>
      <c r="F5431" s="8"/>
    </row>
    <row r="5432" spans="3:6" x14ac:dyDescent="0.25">
      <c r="C5432" s="6"/>
      <c r="D5432" s="7"/>
      <c r="E5432" s="6"/>
      <c r="F5432" s="8"/>
    </row>
    <row r="5433" spans="3:6" x14ac:dyDescent="0.25">
      <c r="C5433" s="6"/>
      <c r="D5433" s="7"/>
      <c r="E5433" s="6"/>
      <c r="F5433" s="8"/>
    </row>
    <row r="5434" spans="3:6" x14ac:dyDescent="0.25">
      <c r="C5434" s="6"/>
      <c r="D5434" s="7"/>
      <c r="E5434" s="6"/>
      <c r="F5434" s="8"/>
    </row>
    <row r="5435" spans="3:6" x14ac:dyDescent="0.25">
      <c r="C5435" s="6"/>
      <c r="D5435" s="7"/>
      <c r="E5435" s="6"/>
      <c r="F5435" s="8"/>
    </row>
    <row r="5436" spans="3:6" x14ac:dyDescent="0.25">
      <c r="C5436" s="6"/>
      <c r="D5436" s="7"/>
      <c r="E5436" s="6"/>
      <c r="F5436" s="8"/>
    </row>
    <row r="5437" spans="3:6" x14ac:dyDescent="0.25">
      <c r="C5437" s="6"/>
      <c r="D5437" s="7"/>
      <c r="E5437" s="6"/>
      <c r="F5437" s="8"/>
    </row>
    <row r="5438" spans="3:6" x14ac:dyDescent="0.25">
      <c r="C5438" s="6"/>
      <c r="D5438" s="7"/>
      <c r="E5438" s="6"/>
      <c r="F5438" s="8"/>
    </row>
    <row r="5439" spans="3:6" x14ac:dyDescent="0.25">
      <c r="C5439" s="6"/>
      <c r="D5439" s="7"/>
      <c r="E5439" s="6"/>
      <c r="F5439" s="8"/>
    </row>
    <row r="5440" spans="3:6" x14ac:dyDescent="0.25">
      <c r="C5440" s="6"/>
      <c r="D5440" s="7"/>
      <c r="E5440" s="6"/>
      <c r="F5440" s="8"/>
    </row>
    <row r="5441" spans="3:6" x14ac:dyDescent="0.25">
      <c r="C5441" s="6"/>
      <c r="D5441" s="7"/>
      <c r="E5441" s="6"/>
      <c r="F5441" s="8"/>
    </row>
    <row r="5442" spans="3:6" x14ac:dyDescent="0.25">
      <c r="C5442" s="6"/>
      <c r="D5442" s="7"/>
      <c r="E5442" s="6"/>
      <c r="F5442" s="8"/>
    </row>
    <row r="5443" spans="3:6" x14ac:dyDescent="0.25">
      <c r="C5443" s="6"/>
      <c r="D5443" s="7"/>
      <c r="E5443" s="6"/>
      <c r="F5443" s="8"/>
    </row>
    <row r="5444" spans="3:6" x14ac:dyDescent="0.25">
      <c r="C5444" s="6"/>
      <c r="D5444" s="7"/>
      <c r="E5444" s="6"/>
      <c r="F5444" s="8"/>
    </row>
    <row r="5445" spans="3:6" x14ac:dyDescent="0.25">
      <c r="C5445" s="6"/>
      <c r="D5445" s="7"/>
      <c r="E5445" s="6"/>
      <c r="F5445" s="8"/>
    </row>
    <row r="5446" spans="3:6" x14ac:dyDescent="0.25">
      <c r="C5446" s="6"/>
      <c r="D5446" s="7"/>
      <c r="E5446" s="6"/>
      <c r="F5446" s="8"/>
    </row>
    <row r="5447" spans="3:6" x14ac:dyDescent="0.25">
      <c r="C5447" s="6"/>
      <c r="D5447" s="7"/>
      <c r="E5447" s="6"/>
      <c r="F5447" s="8"/>
    </row>
    <row r="5448" spans="3:6" x14ac:dyDescent="0.25">
      <c r="C5448" s="6"/>
      <c r="D5448" s="7"/>
      <c r="E5448" s="6"/>
      <c r="F5448" s="8"/>
    </row>
    <row r="5449" spans="3:6" x14ac:dyDescent="0.25">
      <c r="C5449" s="6"/>
      <c r="D5449" s="7"/>
      <c r="E5449" s="6"/>
      <c r="F5449" s="8"/>
    </row>
    <row r="5450" spans="3:6" x14ac:dyDescent="0.25">
      <c r="C5450" s="6"/>
      <c r="D5450" s="7"/>
      <c r="E5450" s="6"/>
      <c r="F5450" s="8"/>
    </row>
    <row r="5451" spans="3:6" x14ac:dyDescent="0.25">
      <c r="C5451" s="6"/>
      <c r="D5451" s="7"/>
      <c r="E5451" s="6"/>
      <c r="F5451" s="8"/>
    </row>
    <row r="5452" spans="3:6" x14ac:dyDescent="0.25">
      <c r="C5452" s="6"/>
      <c r="D5452" s="7"/>
      <c r="E5452" s="6"/>
      <c r="F5452" s="8"/>
    </row>
    <row r="5453" spans="3:6" x14ac:dyDescent="0.25">
      <c r="C5453" s="6"/>
      <c r="D5453" s="7"/>
      <c r="E5453" s="6"/>
      <c r="F5453" s="8"/>
    </row>
    <row r="5454" spans="3:6" x14ac:dyDescent="0.25">
      <c r="C5454" s="6"/>
      <c r="D5454" s="7"/>
      <c r="E5454" s="6"/>
      <c r="F5454" s="8"/>
    </row>
    <row r="5455" spans="3:6" x14ac:dyDescent="0.25">
      <c r="C5455" s="6"/>
      <c r="D5455" s="7"/>
      <c r="E5455" s="6"/>
      <c r="F5455" s="8"/>
    </row>
    <row r="5456" spans="3:6" x14ac:dyDescent="0.25">
      <c r="C5456" s="6"/>
      <c r="D5456" s="7"/>
      <c r="E5456" s="6"/>
      <c r="F5456" s="8"/>
    </row>
    <row r="5457" spans="3:6" x14ac:dyDescent="0.25">
      <c r="C5457" s="6"/>
      <c r="D5457" s="7"/>
      <c r="E5457" s="6"/>
      <c r="F5457" s="8"/>
    </row>
    <row r="5458" spans="3:6" x14ac:dyDescent="0.25">
      <c r="C5458" s="6"/>
      <c r="D5458" s="7"/>
      <c r="E5458" s="6"/>
      <c r="F5458" s="8"/>
    </row>
    <row r="5459" spans="3:6" x14ac:dyDescent="0.25">
      <c r="C5459" s="6"/>
      <c r="D5459" s="7"/>
      <c r="E5459" s="6"/>
      <c r="F5459" s="8"/>
    </row>
    <row r="5460" spans="3:6" x14ac:dyDescent="0.25">
      <c r="C5460" s="6"/>
      <c r="D5460" s="7"/>
      <c r="E5460" s="6"/>
      <c r="F5460" s="8"/>
    </row>
    <row r="5461" spans="3:6" x14ac:dyDescent="0.25">
      <c r="C5461" s="6"/>
      <c r="D5461" s="7"/>
      <c r="E5461" s="6"/>
      <c r="F5461" s="8"/>
    </row>
    <row r="5462" spans="3:6" x14ac:dyDescent="0.25">
      <c r="C5462" s="6"/>
      <c r="D5462" s="7"/>
      <c r="E5462" s="6"/>
      <c r="F5462" s="8"/>
    </row>
    <row r="5463" spans="3:6" x14ac:dyDescent="0.25">
      <c r="C5463" s="6"/>
      <c r="D5463" s="7"/>
      <c r="E5463" s="6"/>
      <c r="F5463" s="8"/>
    </row>
    <row r="5464" spans="3:6" x14ac:dyDescent="0.25">
      <c r="C5464" s="6"/>
      <c r="D5464" s="7"/>
      <c r="E5464" s="6"/>
      <c r="F5464" s="8"/>
    </row>
    <row r="5465" spans="3:6" x14ac:dyDescent="0.25">
      <c r="C5465" s="6"/>
      <c r="D5465" s="7"/>
      <c r="E5465" s="6"/>
      <c r="F5465" s="8"/>
    </row>
    <row r="5466" spans="3:6" x14ac:dyDescent="0.25">
      <c r="C5466" s="6"/>
      <c r="D5466" s="7"/>
      <c r="E5466" s="6"/>
      <c r="F5466" s="8"/>
    </row>
    <row r="5467" spans="3:6" x14ac:dyDescent="0.25">
      <c r="C5467" s="6"/>
      <c r="D5467" s="7"/>
      <c r="E5467" s="6"/>
      <c r="F5467" s="8"/>
    </row>
    <row r="5468" spans="3:6" x14ac:dyDescent="0.25">
      <c r="C5468" s="6"/>
      <c r="D5468" s="7"/>
      <c r="E5468" s="6"/>
      <c r="F5468" s="8"/>
    </row>
    <row r="5469" spans="3:6" x14ac:dyDescent="0.25">
      <c r="C5469" s="6"/>
      <c r="D5469" s="7"/>
      <c r="E5469" s="6"/>
      <c r="F5469" s="8"/>
    </row>
    <row r="5470" spans="3:6" x14ac:dyDescent="0.25">
      <c r="C5470" s="6"/>
      <c r="D5470" s="7"/>
      <c r="E5470" s="6"/>
      <c r="F5470" s="8"/>
    </row>
    <row r="5471" spans="3:6" x14ac:dyDescent="0.25">
      <c r="C5471" s="6"/>
      <c r="D5471" s="7"/>
      <c r="E5471" s="6"/>
      <c r="F5471" s="8"/>
    </row>
    <row r="5472" spans="3:6" x14ac:dyDescent="0.25">
      <c r="C5472" s="6"/>
      <c r="D5472" s="7"/>
      <c r="E5472" s="6"/>
      <c r="F5472" s="8"/>
    </row>
    <row r="5473" spans="3:6" x14ac:dyDescent="0.25">
      <c r="C5473" s="6"/>
      <c r="D5473" s="7"/>
      <c r="E5473" s="6"/>
      <c r="F5473" s="8"/>
    </row>
    <row r="5474" spans="3:6" x14ac:dyDescent="0.25">
      <c r="C5474" s="6"/>
      <c r="D5474" s="7"/>
      <c r="E5474" s="6"/>
      <c r="F5474" s="8"/>
    </row>
    <row r="5475" spans="3:6" x14ac:dyDescent="0.25">
      <c r="C5475" s="6"/>
      <c r="D5475" s="7"/>
      <c r="E5475" s="6"/>
      <c r="F5475" s="8"/>
    </row>
    <row r="5476" spans="3:6" x14ac:dyDescent="0.25">
      <c r="C5476" s="6"/>
      <c r="D5476" s="7"/>
      <c r="E5476" s="6"/>
      <c r="F5476" s="8"/>
    </row>
    <row r="5477" spans="3:6" x14ac:dyDescent="0.25">
      <c r="C5477" s="6"/>
      <c r="D5477" s="7"/>
      <c r="E5477" s="6"/>
      <c r="F5477" s="8"/>
    </row>
    <row r="5478" spans="3:6" x14ac:dyDescent="0.25">
      <c r="C5478" s="6"/>
      <c r="D5478" s="7"/>
      <c r="E5478" s="6"/>
      <c r="F5478" s="8"/>
    </row>
    <row r="5479" spans="3:6" x14ac:dyDescent="0.25">
      <c r="C5479" s="6"/>
      <c r="D5479" s="7"/>
      <c r="E5479" s="6"/>
      <c r="F5479" s="8"/>
    </row>
    <row r="5480" spans="3:6" x14ac:dyDescent="0.25">
      <c r="C5480" s="6"/>
      <c r="D5480" s="7"/>
      <c r="E5480" s="6"/>
      <c r="F5480" s="8"/>
    </row>
    <row r="5481" spans="3:6" x14ac:dyDescent="0.25">
      <c r="C5481" s="6"/>
      <c r="D5481" s="7"/>
      <c r="E5481" s="6"/>
      <c r="F5481" s="8"/>
    </row>
    <row r="5482" spans="3:6" x14ac:dyDescent="0.25">
      <c r="C5482" s="6"/>
      <c r="D5482" s="7"/>
      <c r="E5482" s="6"/>
      <c r="F5482" s="8"/>
    </row>
    <row r="5483" spans="3:6" x14ac:dyDescent="0.25">
      <c r="C5483" s="6"/>
      <c r="D5483" s="7"/>
      <c r="E5483" s="6"/>
      <c r="F5483" s="8"/>
    </row>
    <row r="5484" spans="3:6" x14ac:dyDescent="0.25">
      <c r="C5484" s="6"/>
      <c r="D5484" s="7"/>
      <c r="E5484" s="6"/>
      <c r="F5484" s="8"/>
    </row>
    <row r="5485" spans="3:6" x14ac:dyDescent="0.25">
      <c r="C5485" s="6"/>
      <c r="D5485" s="7"/>
      <c r="E5485" s="6"/>
      <c r="F5485" s="8"/>
    </row>
    <row r="5486" spans="3:6" x14ac:dyDescent="0.25">
      <c r="C5486" s="6"/>
      <c r="D5486" s="7"/>
      <c r="E5486" s="6"/>
      <c r="F5486" s="8"/>
    </row>
    <row r="5487" spans="3:6" x14ac:dyDescent="0.25">
      <c r="C5487" s="6"/>
      <c r="D5487" s="7"/>
      <c r="E5487" s="6"/>
      <c r="F5487" s="8"/>
    </row>
    <row r="5488" spans="3:6" x14ac:dyDescent="0.25">
      <c r="C5488" s="6"/>
      <c r="D5488" s="7"/>
      <c r="E5488" s="6"/>
      <c r="F5488" s="8"/>
    </row>
    <row r="5489" spans="3:6" x14ac:dyDescent="0.25">
      <c r="C5489" s="6"/>
      <c r="D5489" s="7"/>
      <c r="E5489" s="6"/>
      <c r="F5489" s="8"/>
    </row>
    <row r="5490" spans="3:6" x14ac:dyDescent="0.25">
      <c r="C5490" s="6"/>
      <c r="D5490" s="7"/>
      <c r="E5490" s="6"/>
      <c r="F5490" s="8"/>
    </row>
    <row r="5491" spans="3:6" x14ac:dyDescent="0.25">
      <c r="C5491" s="6"/>
      <c r="D5491" s="7"/>
      <c r="E5491" s="6"/>
      <c r="F5491" s="8"/>
    </row>
    <row r="5492" spans="3:6" x14ac:dyDescent="0.25">
      <c r="C5492" s="6"/>
      <c r="D5492" s="7"/>
      <c r="E5492" s="6"/>
      <c r="F5492" s="8"/>
    </row>
    <row r="5493" spans="3:6" x14ac:dyDescent="0.25">
      <c r="C5493" s="6"/>
      <c r="D5493" s="7"/>
      <c r="E5493" s="6"/>
      <c r="F5493" s="8"/>
    </row>
    <row r="5494" spans="3:6" x14ac:dyDescent="0.25">
      <c r="C5494" s="6"/>
      <c r="D5494" s="7"/>
      <c r="E5494" s="6"/>
      <c r="F5494" s="8"/>
    </row>
    <row r="5495" spans="3:6" x14ac:dyDescent="0.25">
      <c r="C5495" s="6"/>
      <c r="D5495" s="7"/>
      <c r="E5495" s="6"/>
      <c r="F5495" s="8"/>
    </row>
    <row r="5496" spans="3:6" x14ac:dyDescent="0.25">
      <c r="C5496" s="6"/>
      <c r="D5496" s="7"/>
      <c r="E5496" s="6"/>
      <c r="F5496" s="8"/>
    </row>
    <row r="5497" spans="3:6" x14ac:dyDescent="0.25">
      <c r="C5497" s="6"/>
      <c r="D5497" s="7"/>
      <c r="E5497" s="6"/>
      <c r="F5497" s="8"/>
    </row>
    <row r="5498" spans="3:6" x14ac:dyDescent="0.25">
      <c r="C5498" s="6"/>
      <c r="D5498" s="7"/>
      <c r="E5498" s="6"/>
      <c r="F5498" s="8"/>
    </row>
    <row r="5499" spans="3:6" x14ac:dyDescent="0.25">
      <c r="C5499" s="6"/>
      <c r="D5499" s="7"/>
      <c r="E5499" s="6"/>
      <c r="F5499" s="8"/>
    </row>
    <row r="5500" spans="3:6" x14ac:dyDescent="0.25">
      <c r="C5500" s="6"/>
      <c r="D5500" s="7"/>
      <c r="E5500" s="6"/>
      <c r="F5500" s="8"/>
    </row>
    <row r="5501" spans="3:6" x14ac:dyDescent="0.25">
      <c r="C5501" s="6"/>
      <c r="D5501" s="7"/>
      <c r="E5501" s="6"/>
      <c r="F5501" s="8"/>
    </row>
    <row r="5502" spans="3:6" x14ac:dyDescent="0.25">
      <c r="C5502" s="6"/>
      <c r="D5502" s="7"/>
      <c r="E5502" s="6"/>
      <c r="F5502" s="8"/>
    </row>
    <row r="5503" spans="3:6" x14ac:dyDescent="0.25">
      <c r="C5503" s="6"/>
      <c r="D5503" s="7"/>
      <c r="E5503" s="6"/>
      <c r="F5503" s="8"/>
    </row>
    <row r="5504" spans="3:6" x14ac:dyDescent="0.25">
      <c r="C5504" s="6"/>
      <c r="D5504" s="7"/>
      <c r="E5504" s="6"/>
      <c r="F5504" s="8"/>
    </row>
    <row r="5505" spans="3:6" x14ac:dyDescent="0.25">
      <c r="C5505" s="6"/>
      <c r="D5505" s="7"/>
      <c r="E5505" s="6"/>
      <c r="F5505" s="8"/>
    </row>
    <row r="5506" spans="3:6" x14ac:dyDescent="0.25">
      <c r="C5506" s="6"/>
      <c r="D5506" s="7"/>
      <c r="E5506" s="6"/>
      <c r="F5506" s="8"/>
    </row>
    <row r="5507" spans="3:6" x14ac:dyDescent="0.25">
      <c r="C5507" s="6"/>
      <c r="D5507" s="7"/>
      <c r="E5507" s="6"/>
      <c r="F5507" s="8"/>
    </row>
    <row r="5508" spans="3:6" x14ac:dyDescent="0.25">
      <c r="C5508" s="6"/>
      <c r="D5508" s="7"/>
      <c r="E5508" s="6"/>
      <c r="F5508" s="8"/>
    </row>
    <row r="5509" spans="3:6" x14ac:dyDescent="0.25">
      <c r="C5509" s="6"/>
      <c r="D5509" s="7"/>
      <c r="E5509" s="6"/>
      <c r="F5509" s="8"/>
    </row>
    <row r="5510" spans="3:6" x14ac:dyDescent="0.25">
      <c r="C5510" s="6"/>
      <c r="D5510" s="7"/>
      <c r="E5510" s="6"/>
      <c r="F5510" s="8"/>
    </row>
    <row r="5511" spans="3:6" x14ac:dyDescent="0.25">
      <c r="C5511" s="6"/>
      <c r="D5511" s="7"/>
      <c r="E5511" s="6"/>
      <c r="F5511" s="8"/>
    </row>
    <row r="5512" spans="3:6" x14ac:dyDescent="0.25">
      <c r="C5512" s="6"/>
      <c r="D5512" s="7"/>
      <c r="E5512" s="6"/>
      <c r="F5512" s="8"/>
    </row>
    <row r="5513" spans="3:6" x14ac:dyDescent="0.25">
      <c r="C5513" s="6"/>
      <c r="D5513" s="7"/>
      <c r="E5513" s="6"/>
      <c r="F5513" s="8"/>
    </row>
    <row r="5514" spans="3:6" x14ac:dyDescent="0.25">
      <c r="C5514" s="6"/>
      <c r="D5514" s="7"/>
      <c r="E5514" s="6"/>
      <c r="F5514" s="8"/>
    </row>
    <row r="5515" spans="3:6" x14ac:dyDescent="0.25">
      <c r="C5515" s="6"/>
      <c r="D5515" s="7"/>
      <c r="E5515" s="6"/>
      <c r="F5515" s="8"/>
    </row>
    <row r="5516" spans="3:6" x14ac:dyDescent="0.25">
      <c r="C5516" s="6"/>
      <c r="D5516" s="7"/>
      <c r="E5516" s="6"/>
      <c r="F5516" s="8"/>
    </row>
    <row r="5517" spans="3:6" x14ac:dyDescent="0.25">
      <c r="C5517" s="6"/>
      <c r="D5517" s="7"/>
      <c r="E5517" s="6"/>
      <c r="F5517" s="8"/>
    </row>
    <row r="5518" spans="3:6" x14ac:dyDescent="0.25">
      <c r="C5518" s="6"/>
      <c r="D5518" s="7"/>
      <c r="E5518" s="6"/>
      <c r="F5518" s="8"/>
    </row>
    <row r="5519" spans="3:6" x14ac:dyDescent="0.25">
      <c r="C5519" s="6"/>
      <c r="D5519" s="7"/>
      <c r="E5519" s="6"/>
      <c r="F5519" s="8"/>
    </row>
    <row r="5520" spans="3:6" x14ac:dyDescent="0.25">
      <c r="C5520" s="6"/>
      <c r="D5520" s="7"/>
      <c r="E5520" s="6"/>
      <c r="F5520" s="8"/>
    </row>
    <row r="5521" spans="3:6" x14ac:dyDescent="0.25">
      <c r="C5521" s="6"/>
      <c r="D5521" s="7"/>
      <c r="E5521" s="6"/>
      <c r="F5521" s="8"/>
    </row>
    <row r="5522" spans="3:6" x14ac:dyDescent="0.25">
      <c r="C5522" s="6"/>
      <c r="D5522" s="7"/>
      <c r="E5522" s="6"/>
      <c r="F5522" s="8"/>
    </row>
    <row r="5523" spans="3:6" x14ac:dyDescent="0.25">
      <c r="C5523" s="6"/>
      <c r="D5523" s="7"/>
      <c r="E5523" s="6"/>
      <c r="F5523" s="8"/>
    </row>
    <row r="5524" spans="3:6" x14ac:dyDescent="0.25">
      <c r="C5524" s="6"/>
      <c r="D5524" s="7"/>
      <c r="E5524" s="6"/>
      <c r="F5524" s="8"/>
    </row>
    <row r="5525" spans="3:6" x14ac:dyDescent="0.25">
      <c r="C5525" s="6"/>
      <c r="D5525" s="7"/>
      <c r="E5525" s="6"/>
      <c r="F5525" s="8"/>
    </row>
    <row r="5526" spans="3:6" x14ac:dyDescent="0.25">
      <c r="C5526" s="6"/>
      <c r="D5526" s="7"/>
      <c r="E5526" s="6"/>
      <c r="F5526" s="8"/>
    </row>
    <row r="5527" spans="3:6" x14ac:dyDescent="0.25">
      <c r="C5527" s="6"/>
      <c r="D5527" s="7"/>
      <c r="E5527" s="6"/>
      <c r="F5527" s="8"/>
    </row>
    <row r="5528" spans="3:6" x14ac:dyDescent="0.25">
      <c r="C5528" s="6"/>
      <c r="D5528" s="7"/>
      <c r="E5528" s="6"/>
      <c r="F5528" s="8"/>
    </row>
    <row r="5529" spans="3:6" x14ac:dyDescent="0.25">
      <c r="C5529" s="6"/>
      <c r="D5529" s="7"/>
      <c r="E5529" s="6"/>
      <c r="F5529" s="8"/>
    </row>
    <row r="5530" spans="3:6" x14ac:dyDescent="0.25">
      <c r="C5530" s="6"/>
      <c r="D5530" s="7"/>
      <c r="E5530" s="6"/>
      <c r="F5530" s="8"/>
    </row>
    <row r="5531" spans="3:6" x14ac:dyDescent="0.25">
      <c r="C5531" s="6"/>
      <c r="D5531" s="7"/>
      <c r="E5531" s="6"/>
      <c r="F5531" s="8"/>
    </row>
    <row r="5532" spans="3:6" x14ac:dyDescent="0.25">
      <c r="C5532" s="6"/>
      <c r="D5532" s="7"/>
      <c r="E5532" s="6"/>
      <c r="F5532" s="8"/>
    </row>
    <row r="5533" spans="3:6" x14ac:dyDescent="0.25">
      <c r="C5533" s="6"/>
      <c r="D5533" s="7"/>
      <c r="E5533" s="6"/>
      <c r="F5533" s="8"/>
    </row>
    <row r="5534" spans="3:6" x14ac:dyDescent="0.25">
      <c r="C5534" s="6"/>
      <c r="D5534" s="7"/>
      <c r="E5534" s="6"/>
      <c r="F5534" s="8"/>
    </row>
    <row r="5535" spans="3:6" x14ac:dyDescent="0.25">
      <c r="C5535" s="6"/>
      <c r="D5535" s="7"/>
      <c r="E5535" s="6"/>
      <c r="F5535" s="8"/>
    </row>
    <row r="5536" spans="3:6" x14ac:dyDescent="0.25">
      <c r="C5536" s="6"/>
      <c r="D5536" s="7"/>
      <c r="E5536" s="6"/>
      <c r="F5536" s="8"/>
    </row>
    <row r="5537" spans="3:6" x14ac:dyDescent="0.25">
      <c r="C5537" s="6"/>
      <c r="D5537" s="7"/>
      <c r="E5537" s="6"/>
      <c r="F5537" s="8"/>
    </row>
    <row r="5538" spans="3:6" x14ac:dyDescent="0.25">
      <c r="C5538" s="6"/>
      <c r="D5538" s="7"/>
      <c r="E5538" s="6"/>
      <c r="F5538" s="8"/>
    </row>
    <row r="5539" spans="3:6" x14ac:dyDescent="0.25">
      <c r="C5539" s="6"/>
      <c r="D5539" s="7"/>
      <c r="E5539" s="6"/>
      <c r="F5539" s="8"/>
    </row>
    <row r="5540" spans="3:6" x14ac:dyDescent="0.25">
      <c r="C5540" s="6"/>
      <c r="D5540" s="7"/>
      <c r="E5540" s="6"/>
      <c r="F5540" s="8"/>
    </row>
    <row r="5541" spans="3:6" x14ac:dyDescent="0.25">
      <c r="C5541" s="6"/>
      <c r="D5541" s="7"/>
      <c r="E5541" s="6"/>
      <c r="F5541" s="8"/>
    </row>
    <row r="5542" spans="3:6" x14ac:dyDescent="0.25">
      <c r="C5542" s="6"/>
      <c r="D5542" s="7"/>
      <c r="E5542" s="6"/>
      <c r="F5542" s="8"/>
    </row>
    <row r="5543" spans="3:6" x14ac:dyDescent="0.25">
      <c r="C5543" s="6"/>
      <c r="D5543" s="7"/>
      <c r="E5543" s="6"/>
      <c r="F5543" s="8"/>
    </row>
    <row r="5544" spans="3:6" x14ac:dyDescent="0.25">
      <c r="C5544" s="6"/>
      <c r="D5544" s="7"/>
      <c r="E5544" s="6"/>
      <c r="F5544" s="8"/>
    </row>
    <row r="5545" spans="3:6" x14ac:dyDescent="0.25">
      <c r="C5545" s="6"/>
      <c r="D5545" s="7"/>
      <c r="E5545" s="6"/>
      <c r="F5545" s="8"/>
    </row>
    <row r="5546" spans="3:6" x14ac:dyDescent="0.25">
      <c r="C5546" s="6"/>
      <c r="D5546" s="7"/>
      <c r="E5546" s="6"/>
      <c r="F5546" s="8"/>
    </row>
    <row r="5547" spans="3:6" x14ac:dyDescent="0.25">
      <c r="C5547" s="6"/>
      <c r="D5547" s="7"/>
      <c r="E5547" s="6"/>
      <c r="F5547" s="8"/>
    </row>
    <row r="5548" spans="3:6" x14ac:dyDescent="0.25">
      <c r="C5548" s="6"/>
      <c r="D5548" s="7"/>
      <c r="E5548" s="6"/>
      <c r="F5548" s="8"/>
    </row>
    <row r="5549" spans="3:6" x14ac:dyDescent="0.25">
      <c r="C5549" s="6"/>
      <c r="D5549" s="7"/>
      <c r="E5549" s="6"/>
      <c r="F5549" s="8"/>
    </row>
    <row r="5550" spans="3:6" x14ac:dyDescent="0.25">
      <c r="C5550" s="6"/>
      <c r="D5550" s="7"/>
      <c r="E5550" s="6"/>
      <c r="F5550" s="8"/>
    </row>
    <row r="5551" spans="3:6" x14ac:dyDescent="0.25">
      <c r="C5551" s="6"/>
      <c r="D5551" s="7"/>
      <c r="E5551" s="6"/>
      <c r="F5551" s="8"/>
    </row>
    <row r="5552" spans="3:6" x14ac:dyDescent="0.25">
      <c r="C5552" s="6"/>
      <c r="D5552" s="7"/>
      <c r="E5552" s="6"/>
      <c r="F5552" s="8"/>
    </row>
    <row r="5553" spans="3:6" x14ac:dyDescent="0.25">
      <c r="C5553" s="6"/>
      <c r="D5553" s="7"/>
      <c r="E5553" s="6"/>
      <c r="F5553" s="8"/>
    </row>
    <row r="5554" spans="3:6" x14ac:dyDescent="0.25">
      <c r="C5554" s="6"/>
      <c r="D5554" s="7"/>
      <c r="E5554" s="6"/>
      <c r="F5554" s="8"/>
    </row>
    <row r="5555" spans="3:6" x14ac:dyDescent="0.25">
      <c r="C5555" s="6"/>
      <c r="D5555" s="7"/>
      <c r="E5555" s="6"/>
      <c r="F5555" s="8"/>
    </row>
    <row r="5556" spans="3:6" x14ac:dyDescent="0.25">
      <c r="C5556" s="6"/>
      <c r="D5556" s="7"/>
      <c r="E5556" s="6"/>
      <c r="F5556" s="8"/>
    </row>
    <row r="5557" spans="3:6" x14ac:dyDescent="0.25">
      <c r="C5557" s="6"/>
      <c r="D5557" s="7"/>
      <c r="E5557" s="6"/>
      <c r="F5557" s="8"/>
    </row>
    <row r="5558" spans="3:6" x14ac:dyDescent="0.25">
      <c r="C5558" s="6"/>
      <c r="D5558" s="7"/>
      <c r="E5558" s="6"/>
      <c r="F5558" s="8"/>
    </row>
    <row r="5559" spans="3:6" x14ac:dyDescent="0.25">
      <c r="C5559" s="6"/>
      <c r="D5559" s="7"/>
      <c r="E5559" s="6"/>
      <c r="F5559" s="8"/>
    </row>
    <row r="5560" spans="3:6" x14ac:dyDescent="0.25">
      <c r="C5560" s="6"/>
      <c r="D5560" s="7"/>
      <c r="E5560" s="6"/>
      <c r="F5560" s="8"/>
    </row>
    <row r="5561" spans="3:6" x14ac:dyDescent="0.25">
      <c r="C5561" s="6"/>
      <c r="D5561" s="7"/>
      <c r="E5561" s="6"/>
      <c r="F5561" s="8"/>
    </row>
    <row r="5562" spans="3:6" x14ac:dyDescent="0.25">
      <c r="C5562" s="6"/>
      <c r="D5562" s="7"/>
      <c r="E5562" s="6"/>
      <c r="F5562" s="8"/>
    </row>
    <row r="5563" spans="3:6" x14ac:dyDescent="0.25">
      <c r="C5563" s="6"/>
      <c r="D5563" s="7"/>
      <c r="E5563" s="6"/>
      <c r="F5563" s="8"/>
    </row>
    <row r="5564" spans="3:6" x14ac:dyDescent="0.25">
      <c r="C5564" s="6"/>
      <c r="D5564" s="7"/>
      <c r="E5564" s="6"/>
      <c r="F5564" s="8"/>
    </row>
    <row r="5565" spans="3:6" x14ac:dyDescent="0.25">
      <c r="C5565" s="6"/>
      <c r="D5565" s="7"/>
      <c r="E5565" s="6"/>
      <c r="F5565" s="8"/>
    </row>
    <row r="5566" spans="3:6" x14ac:dyDescent="0.25">
      <c r="C5566" s="6"/>
      <c r="D5566" s="7"/>
      <c r="E5566" s="6"/>
      <c r="F5566" s="8"/>
    </row>
    <row r="5567" spans="3:6" x14ac:dyDescent="0.25">
      <c r="C5567" s="6"/>
      <c r="D5567" s="7"/>
      <c r="E5567" s="6"/>
      <c r="F5567" s="8"/>
    </row>
    <row r="5568" spans="3:6" x14ac:dyDescent="0.25">
      <c r="C5568" s="6"/>
      <c r="D5568" s="7"/>
      <c r="E5568" s="6"/>
      <c r="F5568" s="8"/>
    </row>
    <row r="5569" spans="3:6" x14ac:dyDescent="0.25">
      <c r="C5569" s="6"/>
      <c r="D5569" s="7"/>
      <c r="E5569" s="6"/>
      <c r="F5569" s="8"/>
    </row>
    <row r="5570" spans="3:6" x14ac:dyDescent="0.25">
      <c r="C5570" s="6"/>
      <c r="D5570" s="7"/>
      <c r="E5570" s="6"/>
      <c r="F5570" s="8"/>
    </row>
    <row r="5571" spans="3:6" x14ac:dyDescent="0.25">
      <c r="C5571" s="6"/>
      <c r="D5571" s="7"/>
      <c r="E5571" s="6"/>
      <c r="F5571" s="8"/>
    </row>
    <row r="5572" spans="3:6" x14ac:dyDescent="0.25">
      <c r="C5572" s="6"/>
      <c r="D5572" s="7"/>
      <c r="E5572" s="6"/>
      <c r="F5572" s="8"/>
    </row>
    <row r="5573" spans="3:6" x14ac:dyDescent="0.25">
      <c r="C5573" s="6"/>
      <c r="D5573" s="7"/>
      <c r="E5573" s="6"/>
      <c r="F5573" s="8"/>
    </row>
    <row r="5574" spans="3:6" x14ac:dyDescent="0.25">
      <c r="C5574" s="6"/>
      <c r="D5574" s="7"/>
      <c r="E5574" s="6"/>
      <c r="F5574" s="8"/>
    </row>
    <row r="5575" spans="3:6" x14ac:dyDescent="0.25">
      <c r="C5575" s="6"/>
      <c r="D5575" s="7"/>
      <c r="E5575" s="6"/>
      <c r="F5575" s="8"/>
    </row>
    <row r="5576" spans="3:6" x14ac:dyDescent="0.25">
      <c r="C5576" s="6"/>
      <c r="D5576" s="7"/>
      <c r="E5576" s="6"/>
      <c r="F5576" s="8"/>
    </row>
    <row r="5577" spans="3:6" x14ac:dyDescent="0.25">
      <c r="C5577" s="6"/>
      <c r="D5577" s="7"/>
      <c r="E5577" s="6"/>
      <c r="F5577" s="8"/>
    </row>
    <row r="5578" spans="3:6" x14ac:dyDescent="0.25">
      <c r="C5578" s="6"/>
      <c r="D5578" s="7"/>
      <c r="E5578" s="6"/>
      <c r="F5578" s="8"/>
    </row>
    <row r="5579" spans="3:6" x14ac:dyDescent="0.25">
      <c r="C5579" s="6"/>
      <c r="D5579" s="7"/>
      <c r="E5579" s="6"/>
      <c r="F5579" s="8"/>
    </row>
    <row r="5580" spans="3:6" x14ac:dyDescent="0.25">
      <c r="C5580" s="6"/>
      <c r="D5580" s="7"/>
      <c r="E5580" s="6"/>
      <c r="F5580" s="8"/>
    </row>
    <row r="5581" spans="3:6" x14ac:dyDescent="0.25">
      <c r="C5581" s="6"/>
      <c r="D5581" s="7"/>
      <c r="E5581" s="6"/>
      <c r="F5581" s="8"/>
    </row>
    <row r="5582" spans="3:6" x14ac:dyDescent="0.25">
      <c r="C5582" s="6"/>
      <c r="D5582" s="7"/>
      <c r="E5582" s="6"/>
      <c r="F5582" s="8"/>
    </row>
    <row r="5583" spans="3:6" x14ac:dyDescent="0.25">
      <c r="C5583" s="6"/>
      <c r="D5583" s="7"/>
      <c r="E5583" s="6"/>
      <c r="F5583" s="8"/>
    </row>
    <row r="5584" spans="3:6" x14ac:dyDescent="0.25">
      <c r="C5584" s="6"/>
      <c r="D5584" s="7"/>
      <c r="E5584" s="6"/>
      <c r="F5584" s="8"/>
    </row>
    <row r="5585" spans="3:6" x14ac:dyDescent="0.25">
      <c r="C5585" s="6"/>
      <c r="D5585" s="7"/>
      <c r="E5585" s="6"/>
      <c r="F5585" s="8"/>
    </row>
    <row r="5586" spans="3:6" x14ac:dyDescent="0.25">
      <c r="C5586" s="6"/>
      <c r="D5586" s="7"/>
      <c r="E5586" s="6"/>
      <c r="F5586" s="8"/>
    </row>
    <row r="5587" spans="3:6" x14ac:dyDescent="0.25">
      <c r="C5587" s="6"/>
      <c r="D5587" s="7"/>
      <c r="E5587" s="6"/>
      <c r="F5587" s="8"/>
    </row>
    <row r="5588" spans="3:6" x14ac:dyDescent="0.25">
      <c r="C5588" s="6"/>
      <c r="D5588" s="7"/>
      <c r="E5588" s="6"/>
      <c r="F5588" s="8"/>
    </row>
    <row r="5589" spans="3:6" x14ac:dyDescent="0.25">
      <c r="C5589" s="6"/>
      <c r="D5589" s="7"/>
      <c r="E5589" s="6"/>
      <c r="F5589" s="8"/>
    </row>
    <row r="5590" spans="3:6" x14ac:dyDescent="0.25">
      <c r="C5590" s="6"/>
      <c r="D5590" s="7"/>
      <c r="E5590" s="6"/>
      <c r="F5590" s="8"/>
    </row>
    <row r="5591" spans="3:6" x14ac:dyDescent="0.25">
      <c r="C5591" s="6"/>
      <c r="D5591" s="7"/>
      <c r="E5591" s="6"/>
      <c r="F5591" s="8"/>
    </row>
    <row r="5592" spans="3:6" x14ac:dyDescent="0.25">
      <c r="C5592" s="6"/>
      <c r="D5592" s="7"/>
      <c r="E5592" s="6"/>
      <c r="F5592" s="8"/>
    </row>
    <row r="5593" spans="3:6" x14ac:dyDescent="0.25">
      <c r="C5593" s="6"/>
      <c r="D5593" s="7"/>
      <c r="E5593" s="6"/>
      <c r="F5593" s="8"/>
    </row>
    <row r="5594" spans="3:6" x14ac:dyDescent="0.25">
      <c r="C5594" s="6"/>
      <c r="D5594" s="7"/>
      <c r="E5594" s="6"/>
      <c r="F5594" s="8"/>
    </row>
    <row r="5595" spans="3:6" x14ac:dyDescent="0.25">
      <c r="C5595" s="6"/>
      <c r="D5595" s="7"/>
      <c r="E5595" s="6"/>
      <c r="F5595" s="8"/>
    </row>
    <row r="5596" spans="3:6" x14ac:dyDescent="0.25">
      <c r="C5596" s="6"/>
      <c r="D5596" s="7"/>
      <c r="E5596" s="6"/>
      <c r="F5596" s="8"/>
    </row>
    <row r="5597" spans="3:6" x14ac:dyDescent="0.25">
      <c r="C5597" s="6"/>
      <c r="D5597" s="7"/>
      <c r="E5597" s="6"/>
      <c r="F5597" s="8"/>
    </row>
    <row r="5598" spans="3:6" x14ac:dyDescent="0.25">
      <c r="C5598" s="6"/>
      <c r="D5598" s="7"/>
      <c r="E5598" s="6"/>
      <c r="F5598" s="8"/>
    </row>
    <row r="5599" spans="3:6" x14ac:dyDescent="0.25">
      <c r="C5599" s="6"/>
      <c r="D5599" s="7"/>
      <c r="E5599" s="6"/>
      <c r="F5599" s="8"/>
    </row>
    <row r="5600" spans="3:6" x14ac:dyDescent="0.25">
      <c r="C5600" s="6"/>
      <c r="D5600" s="7"/>
      <c r="E5600" s="6"/>
      <c r="F5600" s="8"/>
    </row>
    <row r="5601" spans="3:6" x14ac:dyDescent="0.25">
      <c r="C5601" s="6"/>
      <c r="D5601" s="7"/>
      <c r="E5601" s="6"/>
      <c r="F5601" s="8"/>
    </row>
    <row r="5602" spans="3:6" x14ac:dyDescent="0.25">
      <c r="C5602" s="6"/>
      <c r="D5602" s="7"/>
      <c r="E5602" s="6"/>
      <c r="F5602" s="8"/>
    </row>
    <row r="5603" spans="3:6" x14ac:dyDescent="0.25">
      <c r="C5603" s="6"/>
      <c r="D5603" s="7"/>
      <c r="E5603" s="6"/>
      <c r="F5603" s="8"/>
    </row>
    <row r="5604" spans="3:6" x14ac:dyDescent="0.25">
      <c r="C5604" s="6"/>
      <c r="D5604" s="7"/>
      <c r="E5604" s="6"/>
      <c r="F5604" s="8"/>
    </row>
    <row r="5605" spans="3:6" x14ac:dyDescent="0.25">
      <c r="C5605" s="6"/>
      <c r="D5605" s="7"/>
      <c r="E5605" s="6"/>
      <c r="F5605" s="8"/>
    </row>
    <row r="5606" spans="3:6" x14ac:dyDescent="0.25">
      <c r="C5606" s="6"/>
      <c r="D5606" s="7"/>
      <c r="E5606" s="6"/>
      <c r="F5606" s="8"/>
    </row>
    <row r="5607" spans="3:6" x14ac:dyDescent="0.25">
      <c r="C5607" s="6"/>
      <c r="D5607" s="7"/>
      <c r="E5607" s="6"/>
      <c r="F5607" s="8"/>
    </row>
    <row r="5608" spans="3:6" x14ac:dyDescent="0.25">
      <c r="C5608" s="6"/>
      <c r="D5608" s="7"/>
      <c r="E5608" s="6"/>
      <c r="F5608" s="8"/>
    </row>
    <row r="5609" spans="3:6" x14ac:dyDescent="0.25">
      <c r="C5609" s="6"/>
      <c r="D5609" s="7"/>
      <c r="E5609" s="6"/>
      <c r="F5609" s="8"/>
    </row>
    <row r="5610" spans="3:6" x14ac:dyDescent="0.25">
      <c r="C5610" s="6"/>
      <c r="D5610" s="7"/>
      <c r="E5610" s="6"/>
      <c r="F5610" s="8"/>
    </row>
    <row r="5611" spans="3:6" x14ac:dyDescent="0.25">
      <c r="C5611" s="6"/>
      <c r="D5611" s="7"/>
      <c r="E5611" s="6"/>
      <c r="F5611" s="8"/>
    </row>
    <row r="5612" spans="3:6" x14ac:dyDescent="0.25">
      <c r="C5612" s="6"/>
      <c r="D5612" s="7"/>
      <c r="E5612" s="6"/>
      <c r="F5612" s="8"/>
    </row>
    <row r="5613" spans="3:6" x14ac:dyDescent="0.25">
      <c r="C5613" s="6"/>
      <c r="D5613" s="7"/>
      <c r="E5613" s="6"/>
      <c r="F5613" s="8"/>
    </row>
    <row r="5614" spans="3:6" x14ac:dyDescent="0.25">
      <c r="C5614" s="6"/>
      <c r="D5614" s="7"/>
      <c r="E5614" s="6"/>
      <c r="F5614" s="8"/>
    </row>
    <row r="5615" spans="3:6" x14ac:dyDescent="0.25">
      <c r="C5615" s="6"/>
      <c r="D5615" s="7"/>
      <c r="E5615" s="6"/>
      <c r="F5615" s="8"/>
    </row>
    <row r="5616" spans="3:6" x14ac:dyDescent="0.25">
      <c r="C5616" s="6"/>
      <c r="D5616" s="7"/>
      <c r="E5616" s="6"/>
      <c r="F5616" s="8"/>
    </row>
    <row r="5617" spans="3:6" x14ac:dyDescent="0.25">
      <c r="C5617" s="6"/>
      <c r="D5617" s="7"/>
      <c r="E5617" s="6"/>
      <c r="F5617" s="8"/>
    </row>
    <row r="5618" spans="3:6" x14ac:dyDescent="0.25">
      <c r="C5618" s="6"/>
      <c r="D5618" s="7"/>
      <c r="E5618" s="6"/>
      <c r="F5618" s="8"/>
    </row>
    <row r="5619" spans="3:6" x14ac:dyDescent="0.25">
      <c r="C5619" s="6"/>
      <c r="D5619" s="7"/>
      <c r="E5619" s="6"/>
      <c r="F5619" s="8"/>
    </row>
    <row r="5620" spans="3:6" x14ac:dyDescent="0.25">
      <c r="C5620" s="6"/>
      <c r="D5620" s="7"/>
      <c r="E5620" s="6"/>
      <c r="F5620" s="8"/>
    </row>
    <row r="5621" spans="3:6" x14ac:dyDescent="0.25">
      <c r="C5621" s="6"/>
      <c r="D5621" s="7"/>
      <c r="E5621" s="6"/>
      <c r="F5621" s="8"/>
    </row>
    <row r="5622" spans="3:6" x14ac:dyDescent="0.25">
      <c r="C5622" s="6"/>
      <c r="D5622" s="7"/>
      <c r="E5622" s="6"/>
      <c r="F5622" s="8"/>
    </row>
    <row r="5623" spans="3:6" x14ac:dyDescent="0.25">
      <c r="C5623" s="6"/>
      <c r="D5623" s="7"/>
      <c r="E5623" s="6"/>
      <c r="F5623" s="8"/>
    </row>
    <row r="5624" spans="3:6" x14ac:dyDescent="0.25">
      <c r="C5624" s="6"/>
      <c r="D5624" s="7"/>
      <c r="E5624" s="6"/>
      <c r="F5624" s="8"/>
    </row>
    <row r="5625" spans="3:6" x14ac:dyDescent="0.25">
      <c r="C5625" s="6"/>
      <c r="D5625" s="7"/>
      <c r="E5625" s="6"/>
      <c r="F5625" s="8"/>
    </row>
    <row r="5626" spans="3:6" x14ac:dyDescent="0.25">
      <c r="C5626" s="6"/>
      <c r="D5626" s="7"/>
      <c r="E5626" s="6"/>
      <c r="F5626" s="8"/>
    </row>
    <row r="5627" spans="3:6" x14ac:dyDescent="0.25">
      <c r="C5627" s="6"/>
      <c r="D5627" s="7"/>
      <c r="E5627" s="6"/>
      <c r="F5627" s="8"/>
    </row>
    <row r="5628" spans="3:6" x14ac:dyDescent="0.25">
      <c r="C5628" s="6"/>
      <c r="D5628" s="7"/>
      <c r="E5628" s="6"/>
      <c r="F5628" s="8"/>
    </row>
    <row r="5629" spans="3:6" x14ac:dyDescent="0.25">
      <c r="C5629" s="6"/>
      <c r="D5629" s="7"/>
      <c r="E5629" s="6"/>
      <c r="F5629" s="8"/>
    </row>
    <row r="5630" spans="3:6" x14ac:dyDescent="0.25">
      <c r="C5630" s="6"/>
      <c r="D5630" s="7"/>
      <c r="E5630" s="6"/>
      <c r="F5630" s="8"/>
    </row>
    <row r="5631" spans="3:6" x14ac:dyDescent="0.25">
      <c r="C5631" s="6"/>
      <c r="D5631" s="7"/>
      <c r="E5631" s="6"/>
      <c r="F5631" s="8"/>
    </row>
    <row r="5632" spans="3:6" x14ac:dyDescent="0.25">
      <c r="C5632" s="6"/>
      <c r="D5632" s="7"/>
      <c r="E5632" s="6"/>
      <c r="F5632" s="8"/>
    </row>
    <row r="5633" spans="3:6" x14ac:dyDescent="0.25">
      <c r="C5633" s="6"/>
      <c r="D5633" s="7"/>
      <c r="E5633" s="6"/>
      <c r="F5633" s="8"/>
    </row>
    <row r="5634" spans="3:6" x14ac:dyDescent="0.25">
      <c r="C5634" s="6"/>
      <c r="D5634" s="7"/>
      <c r="E5634" s="6"/>
      <c r="F5634" s="8"/>
    </row>
    <row r="5635" spans="3:6" x14ac:dyDescent="0.25">
      <c r="C5635" s="6"/>
      <c r="D5635" s="7"/>
      <c r="E5635" s="6"/>
      <c r="F5635" s="8"/>
    </row>
    <row r="5636" spans="3:6" x14ac:dyDescent="0.25">
      <c r="C5636" s="6"/>
      <c r="D5636" s="7"/>
      <c r="E5636" s="6"/>
      <c r="F5636" s="8"/>
    </row>
    <row r="5637" spans="3:6" x14ac:dyDescent="0.25">
      <c r="C5637" s="6"/>
      <c r="D5637" s="7"/>
      <c r="E5637" s="6"/>
      <c r="F5637" s="8"/>
    </row>
    <row r="5638" spans="3:6" x14ac:dyDescent="0.25">
      <c r="C5638" s="6"/>
      <c r="D5638" s="7"/>
      <c r="E5638" s="6"/>
      <c r="F5638" s="8"/>
    </row>
    <row r="5639" spans="3:6" x14ac:dyDescent="0.25">
      <c r="C5639" s="6"/>
      <c r="D5639" s="7"/>
      <c r="E5639" s="6"/>
      <c r="F5639" s="8"/>
    </row>
    <row r="5640" spans="3:6" x14ac:dyDescent="0.25">
      <c r="C5640" s="6"/>
      <c r="D5640" s="7"/>
      <c r="E5640" s="6"/>
      <c r="F5640" s="8"/>
    </row>
    <row r="5641" spans="3:6" x14ac:dyDescent="0.25">
      <c r="C5641" s="6"/>
      <c r="D5641" s="7"/>
      <c r="E5641" s="6"/>
      <c r="F5641" s="8"/>
    </row>
    <row r="5642" spans="3:6" x14ac:dyDescent="0.25">
      <c r="C5642" s="6"/>
      <c r="D5642" s="7"/>
      <c r="E5642" s="6"/>
      <c r="F5642" s="8"/>
    </row>
    <row r="5643" spans="3:6" x14ac:dyDescent="0.25">
      <c r="C5643" s="6"/>
      <c r="D5643" s="7"/>
      <c r="E5643" s="6"/>
      <c r="F5643" s="8"/>
    </row>
    <row r="5644" spans="3:6" x14ac:dyDescent="0.25">
      <c r="C5644" s="6"/>
      <c r="D5644" s="7"/>
      <c r="E5644" s="6"/>
      <c r="F5644" s="8"/>
    </row>
    <row r="5645" spans="3:6" x14ac:dyDescent="0.25">
      <c r="C5645" s="6"/>
      <c r="D5645" s="7"/>
      <c r="E5645" s="6"/>
      <c r="F5645" s="8"/>
    </row>
    <row r="5646" spans="3:6" x14ac:dyDescent="0.25">
      <c r="C5646" s="6"/>
      <c r="D5646" s="7"/>
      <c r="E5646" s="6"/>
      <c r="F5646" s="8"/>
    </row>
    <row r="5647" spans="3:6" x14ac:dyDescent="0.25">
      <c r="C5647" s="6"/>
      <c r="D5647" s="7"/>
      <c r="E5647" s="6"/>
      <c r="F5647" s="8"/>
    </row>
    <row r="5648" spans="3:6" x14ac:dyDescent="0.25">
      <c r="C5648" s="6"/>
      <c r="D5648" s="7"/>
      <c r="E5648" s="6"/>
      <c r="F5648" s="8"/>
    </row>
    <row r="5649" spans="3:6" x14ac:dyDescent="0.25">
      <c r="C5649" s="6"/>
      <c r="D5649" s="7"/>
      <c r="E5649" s="6"/>
      <c r="F5649" s="8"/>
    </row>
    <row r="5650" spans="3:6" x14ac:dyDescent="0.25">
      <c r="C5650" s="6"/>
      <c r="D5650" s="7"/>
      <c r="E5650" s="6"/>
      <c r="F5650" s="8"/>
    </row>
    <row r="5651" spans="3:6" x14ac:dyDescent="0.25">
      <c r="C5651" s="6"/>
      <c r="D5651" s="7"/>
      <c r="E5651" s="6"/>
      <c r="F5651" s="8"/>
    </row>
    <row r="5652" spans="3:6" x14ac:dyDescent="0.25">
      <c r="C5652" s="6"/>
      <c r="D5652" s="7"/>
      <c r="E5652" s="6"/>
      <c r="F5652" s="8"/>
    </row>
    <row r="5653" spans="3:6" x14ac:dyDescent="0.25">
      <c r="C5653" s="6"/>
      <c r="D5653" s="7"/>
      <c r="E5653" s="6"/>
      <c r="F5653" s="8"/>
    </row>
    <row r="5654" spans="3:6" x14ac:dyDescent="0.25">
      <c r="C5654" s="6"/>
      <c r="D5654" s="7"/>
      <c r="E5654" s="6"/>
      <c r="F5654" s="8"/>
    </row>
    <row r="5655" spans="3:6" x14ac:dyDescent="0.25">
      <c r="C5655" s="6"/>
      <c r="D5655" s="7"/>
      <c r="E5655" s="6"/>
      <c r="F5655" s="8"/>
    </row>
    <row r="5656" spans="3:6" x14ac:dyDescent="0.25">
      <c r="C5656" s="6"/>
      <c r="D5656" s="7"/>
      <c r="E5656" s="6"/>
      <c r="F5656" s="8"/>
    </row>
    <row r="5657" spans="3:6" x14ac:dyDescent="0.25">
      <c r="C5657" s="6"/>
      <c r="D5657" s="7"/>
      <c r="E5657" s="6"/>
      <c r="F5657" s="8"/>
    </row>
    <row r="5658" spans="3:6" x14ac:dyDescent="0.25">
      <c r="C5658" s="6"/>
      <c r="D5658" s="7"/>
      <c r="E5658" s="6"/>
      <c r="F5658" s="8"/>
    </row>
    <row r="5659" spans="3:6" x14ac:dyDescent="0.25">
      <c r="C5659" s="6"/>
      <c r="D5659" s="7"/>
      <c r="E5659" s="6"/>
      <c r="F5659" s="8"/>
    </row>
    <row r="5660" spans="3:6" x14ac:dyDescent="0.25">
      <c r="C5660" s="6"/>
      <c r="D5660" s="7"/>
      <c r="E5660" s="6"/>
      <c r="F5660" s="8"/>
    </row>
    <row r="5661" spans="3:6" x14ac:dyDescent="0.25">
      <c r="C5661" s="6"/>
      <c r="D5661" s="7"/>
      <c r="E5661" s="6"/>
      <c r="F5661" s="8"/>
    </row>
    <row r="5662" spans="3:6" x14ac:dyDescent="0.25">
      <c r="C5662" s="6"/>
      <c r="D5662" s="7"/>
      <c r="E5662" s="6"/>
      <c r="F5662" s="8"/>
    </row>
    <row r="5663" spans="3:6" x14ac:dyDescent="0.25">
      <c r="C5663" s="6"/>
      <c r="D5663" s="7"/>
      <c r="E5663" s="6"/>
      <c r="F5663" s="8"/>
    </row>
    <row r="5664" spans="3:6" x14ac:dyDescent="0.25">
      <c r="C5664" s="6"/>
      <c r="D5664" s="7"/>
      <c r="E5664" s="6"/>
      <c r="F5664" s="8"/>
    </row>
    <row r="5665" spans="3:6" x14ac:dyDescent="0.25">
      <c r="C5665" s="6"/>
      <c r="D5665" s="7"/>
      <c r="E5665" s="6"/>
      <c r="F5665" s="8"/>
    </row>
    <row r="5666" spans="3:6" x14ac:dyDescent="0.25">
      <c r="C5666" s="6"/>
      <c r="D5666" s="7"/>
      <c r="E5666" s="6"/>
      <c r="F5666" s="8"/>
    </row>
    <row r="5667" spans="3:6" x14ac:dyDescent="0.25">
      <c r="C5667" s="6"/>
      <c r="D5667" s="7"/>
      <c r="E5667" s="6"/>
      <c r="F5667" s="8"/>
    </row>
    <row r="5668" spans="3:6" x14ac:dyDescent="0.25">
      <c r="C5668" s="6"/>
      <c r="D5668" s="7"/>
      <c r="E5668" s="6"/>
      <c r="F5668" s="8"/>
    </row>
    <row r="5669" spans="3:6" x14ac:dyDescent="0.25">
      <c r="C5669" s="6"/>
      <c r="D5669" s="7"/>
      <c r="E5669" s="6"/>
      <c r="F5669" s="8"/>
    </row>
    <row r="5670" spans="3:6" x14ac:dyDescent="0.25">
      <c r="C5670" s="6"/>
      <c r="D5670" s="7"/>
      <c r="E5670" s="6"/>
      <c r="F5670" s="8"/>
    </row>
    <row r="5671" spans="3:6" x14ac:dyDescent="0.25">
      <c r="C5671" s="6"/>
      <c r="D5671" s="7"/>
      <c r="E5671" s="6"/>
      <c r="F5671" s="8"/>
    </row>
    <row r="5672" spans="3:6" x14ac:dyDescent="0.25">
      <c r="C5672" s="6"/>
      <c r="D5672" s="7"/>
      <c r="E5672" s="6"/>
      <c r="F5672" s="8"/>
    </row>
    <row r="5673" spans="3:6" x14ac:dyDescent="0.25">
      <c r="C5673" s="6"/>
      <c r="D5673" s="7"/>
      <c r="E5673" s="6"/>
      <c r="F5673" s="8"/>
    </row>
    <row r="5674" spans="3:6" x14ac:dyDescent="0.25">
      <c r="C5674" s="6"/>
      <c r="D5674" s="7"/>
      <c r="E5674" s="6"/>
      <c r="F5674" s="8"/>
    </row>
    <row r="5675" spans="3:6" x14ac:dyDescent="0.25">
      <c r="C5675" s="6"/>
      <c r="D5675" s="7"/>
      <c r="E5675" s="6"/>
      <c r="F5675" s="8"/>
    </row>
    <row r="5676" spans="3:6" x14ac:dyDescent="0.25">
      <c r="C5676" s="6"/>
      <c r="D5676" s="7"/>
      <c r="E5676" s="6"/>
      <c r="F5676" s="8"/>
    </row>
    <row r="5677" spans="3:6" x14ac:dyDescent="0.25">
      <c r="C5677" s="6"/>
      <c r="D5677" s="7"/>
      <c r="E5677" s="6"/>
      <c r="F5677" s="8"/>
    </row>
    <row r="5678" spans="3:6" x14ac:dyDescent="0.25">
      <c r="C5678" s="6"/>
      <c r="D5678" s="7"/>
      <c r="E5678" s="6"/>
      <c r="F5678" s="8"/>
    </row>
    <row r="5679" spans="3:6" x14ac:dyDescent="0.25">
      <c r="C5679" s="6"/>
      <c r="D5679" s="7"/>
      <c r="E5679" s="6"/>
      <c r="F5679" s="8"/>
    </row>
    <row r="5680" spans="3:6" x14ac:dyDescent="0.25">
      <c r="C5680" s="6"/>
      <c r="D5680" s="7"/>
      <c r="E5680" s="6"/>
      <c r="F5680" s="8"/>
    </row>
    <row r="5681" spans="3:6" x14ac:dyDescent="0.25">
      <c r="C5681" s="6"/>
      <c r="D5681" s="7"/>
      <c r="E5681" s="6"/>
      <c r="F5681" s="8"/>
    </row>
    <row r="5682" spans="3:6" x14ac:dyDescent="0.25">
      <c r="C5682" s="6"/>
      <c r="D5682" s="7"/>
      <c r="E5682" s="6"/>
      <c r="F5682" s="8"/>
    </row>
    <row r="5683" spans="3:6" x14ac:dyDescent="0.25">
      <c r="C5683" s="6"/>
      <c r="D5683" s="7"/>
      <c r="E5683" s="6"/>
      <c r="F5683" s="8"/>
    </row>
    <row r="5684" spans="3:6" x14ac:dyDescent="0.25">
      <c r="C5684" s="6"/>
      <c r="D5684" s="7"/>
      <c r="E5684" s="6"/>
      <c r="F5684" s="8"/>
    </row>
    <row r="5685" spans="3:6" x14ac:dyDescent="0.25">
      <c r="C5685" s="6"/>
      <c r="D5685" s="7"/>
      <c r="E5685" s="6"/>
      <c r="F5685" s="8"/>
    </row>
    <row r="5686" spans="3:6" x14ac:dyDescent="0.25">
      <c r="C5686" s="6"/>
      <c r="D5686" s="7"/>
      <c r="E5686" s="6"/>
      <c r="F5686" s="8"/>
    </row>
    <row r="5687" spans="3:6" x14ac:dyDescent="0.25">
      <c r="C5687" s="6"/>
      <c r="D5687" s="7"/>
      <c r="E5687" s="6"/>
      <c r="F5687" s="8"/>
    </row>
    <row r="5688" spans="3:6" x14ac:dyDescent="0.25">
      <c r="C5688" s="6"/>
      <c r="D5688" s="7"/>
      <c r="E5688" s="6"/>
      <c r="F5688" s="8"/>
    </row>
    <row r="5689" spans="3:6" x14ac:dyDescent="0.25">
      <c r="C5689" s="6"/>
      <c r="D5689" s="7"/>
      <c r="E5689" s="6"/>
      <c r="F5689" s="8"/>
    </row>
    <row r="5690" spans="3:6" x14ac:dyDescent="0.25">
      <c r="C5690" s="6"/>
      <c r="D5690" s="7"/>
      <c r="E5690" s="6"/>
      <c r="F5690" s="8"/>
    </row>
    <row r="5691" spans="3:6" x14ac:dyDescent="0.25">
      <c r="C5691" s="6"/>
      <c r="D5691" s="7"/>
      <c r="E5691" s="6"/>
      <c r="F5691" s="8"/>
    </row>
    <row r="5692" spans="3:6" x14ac:dyDescent="0.25">
      <c r="C5692" s="6"/>
      <c r="D5692" s="7"/>
      <c r="E5692" s="6"/>
      <c r="F5692" s="8"/>
    </row>
    <row r="5693" spans="3:6" x14ac:dyDescent="0.25">
      <c r="C5693" s="6"/>
      <c r="D5693" s="7"/>
      <c r="E5693" s="6"/>
      <c r="F5693" s="8"/>
    </row>
    <row r="5694" spans="3:6" x14ac:dyDescent="0.25">
      <c r="C5694" s="6"/>
      <c r="D5694" s="7"/>
      <c r="E5694" s="6"/>
      <c r="F5694" s="8"/>
    </row>
    <row r="5695" spans="3:6" x14ac:dyDescent="0.25">
      <c r="C5695" s="6"/>
      <c r="D5695" s="7"/>
      <c r="E5695" s="6"/>
      <c r="F5695" s="8"/>
    </row>
    <row r="5696" spans="3:6" x14ac:dyDescent="0.25">
      <c r="C5696" s="6"/>
      <c r="D5696" s="7"/>
      <c r="E5696" s="6"/>
      <c r="F5696" s="8"/>
    </row>
    <row r="5697" spans="3:6" x14ac:dyDescent="0.25">
      <c r="C5697" s="6"/>
      <c r="D5697" s="7"/>
      <c r="E5697" s="6"/>
      <c r="F5697" s="8"/>
    </row>
    <row r="5698" spans="3:6" x14ac:dyDescent="0.25">
      <c r="C5698" s="6"/>
      <c r="D5698" s="7"/>
      <c r="E5698" s="6"/>
      <c r="F5698" s="8"/>
    </row>
    <row r="5699" spans="3:6" x14ac:dyDescent="0.25">
      <c r="C5699" s="6"/>
      <c r="D5699" s="7"/>
      <c r="E5699" s="6"/>
      <c r="F5699" s="8"/>
    </row>
    <row r="5700" spans="3:6" x14ac:dyDescent="0.25">
      <c r="C5700" s="6"/>
      <c r="D5700" s="7"/>
      <c r="E5700" s="6"/>
      <c r="F5700" s="8"/>
    </row>
    <row r="5701" spans="3:6" x14ac:dyDescent="0.25">
      <c r="C5701" s="6"/>
      <c r="D5701" s="7"/>
      <c r="E5701" s="6"/>
      <c r="F5701" s="8"/>
    </row>
    <row r="5702" spans="3:6" x14ac:dyDescent="0.25">
      <c r="C5702" s="6"/>
      <c r="D5702" s="7"/>
      <c r="E5702" s="6"/>
      <c r="F5702" s="8"/>
    </row>
    <row r="5703" spans="3:6" x14ac:dyDescent="0.25">
      <c r="C5703" s="6"/>
      <c r="D5703" s="7"/>
      <c r="E5703" s="6"/>
      <c r="F5703" s="8"/>
    </row>
    <row r="5704" spans="3:6" x14ac:dyDescent="0.25">
      <c r="C5704" s="6"/>
      <c r="D5704" s="7"/>
      <c r="E5704" s="6"/>
      <c r="F5704" s="8"/>
    </row>
    <row r="5705" spans="3:6" x14ac:dyDescent="0.25">
      <c r="C5705" s="6"/>
      <c r="D5705" s="7"/>
      <c r="E5705" s="6"/>
      <c r="F5705" s="8"/>
    </row>
    <row r="5706" spans="3:6" x14ac:dyDescent="0.25">
      <c r="C5706" s="6"/>
      <c r="D5706" s="7"/>
      <c r="E5706" s="6"/>
      <c r="F5706" s="8"/>
    </row>
    <row r="5707" spans="3:6" x14ac:dyDescent="0.25">
      <c r="C5707" s="6"/>
      <c r="D5707" s="7"/>
      <c r="E5707" s="6"/>
      <c r="F5707" s="8"/>
    </row>
    <row r="5708" spans="3:6" x14ac:dyDescent="0.25">
      <c r="C5708" s="6"/>
      <c r="D5708" s="7"/>
      <c r="E5708" s="6"/>
      <c r="F5708" s="8"/>
    </row>
    <row r="5709" spans="3:6" x14ac:dyDescent="0.25">
      <c r="C5709" s="6"/>
      <c r="D5709" s="7"/>
      <c r="E5709" s="6"/>
      <c r="F5709" s="8"/>
    </row>
    <row r="5710" spans="3:6" x14ac:dyDescent="0.25">
      <c r="C5710" s="6"/>
      <c r="D5710" s="7"/>
      <c r="E5710" s="6"/>
      <c r="F5710" s="8"/>
    </row>
    <row r="5711" spans="3:6" x14ac:dyDescent="0.25">
      <c r="C5711" s="6"/>
      <c r="D5711" s="7"/>
      <c r="E5711" s="6"/>
      <c r="F5711" s="8"/>
    </row>
    <row r="5712" spans="3:6" x14ac:dyDescent="0.25">
      <c r="C5712" s="6"/>
      <c r="D5712" s="7"/>
      <c r="E5712" s="6"/>
      <c r="F5712" s="8"/>
    </row>
    <row r="5713" spans="3:6" x14ac:dyDescent="0.25">
      <c r="C5713" s="6"/>
      <c r="D5713" s="7"/>
      <c r="E5713" s="6"/>
      <c r="F5713" s="8"/>
    </row>
    <row r="5714" spans="3:6" x14ac:dyDescent="0.25">
      <c r="C5714" s="6"/>
      <c r="D5714" s="7"/>
      <c r="E5714" s="6"/>
      <c r="F5714" s="8"/>
    </row>
    <row r="5715" spans="3:6" x14ac:dyDescent="0.25">
      <c r="C5715" s="6"/>
      <c r="D5715" s="7"/>
      <c r="E5715" s="6"/>
      <c r="F5715" s="8"/>
    </row>
    <row r="5716" spans="3:6" x14ac:dyDescent="0.25">
      <c r="C5716" s="6"/>
      <c r="D5716" s="7"/>
      <c r="E5716" s="6"/>
      <c r="F5716" s="8"/>
    </row>
    <row r="5717" spans="3:6" x14ac:dyDescent="0.25">
      <c r="C5717" s="6"/>
      <c r="D5717" s="7"/>
      <c r="E5717" s="6"/>
      <c r="F5717" s="8"/>
    </row>
    <row r="5718" spans="3:6" x14ac:dyDescent="0.25">
      <c r="C5718" s="6"/>
      <c r="D5718" s="7"/>
      <c r="E5718" s="6"/>
      <c r="F5718" s="8"/>
    </row>
    <row r="5719" spans="3:6" x14ac:dyDescent="0.25">
      <c r="C5719" s="6"/>
      <c r="D5719" s="7"/>
      <c r="E5719" s="6"/>
      <c r="F5719" s="8"/>
    </row>
    <row r="5720" spans="3:6" x14ac:dyDescent="0.25">
      <c r="C5720" s="6"/>
      <c r="D5720" s="7"/>
      <c r="E5720" s="6"/>
      <c r="F5720" s="8"/>
    </row>
    <row r="5721" spans="3:6" x14ac:dyDescent="0.25">
      <c r="C5721" s="6"/>
      <c r="D5721" s="7"/>
      <c r="E5721" s="6"/>
      <c r="F5721" s="8"/>
    </row>
    <row r="5722" spans="3:6" x14ac:dyDescent="0.25">
      <c r="C5722" s="6"/>
      <c r="D5722" s="7"/>
      <c r="E5722" s="6"/>
      <c r="F5722" s="8"/>
    </row>
    <row r="5723" spans="3:6" x14ac:dyDescent="0.25">
      <c r="C5723" s="6"/>
      <c r="D5723" s="7"/>
      <c r="E5723" s="6"/>
      <c r="F5723" s="8"/>
    </row>
    <row r="5724" spans="3:6" x14ac:dyDescent="0.25">
      <c r="C5724" s="6"/>
      <c r="D5724" s="7"/>
      <c r="E5724" s="6"/>
      <c r="F5724" s="8"/>
    </row>
    <row r="5725" spans="3:6" x14ac:dyDescent="0.25">
      <c r="C5725" s="6"/>
      <c r="D5725" s="7"/>
      <c r="E5725" s="6"/>
      <c r="F5725" s="8"/>
    </row>
    <row r="5726" spans="3:6" x14ac:dyDescent="0.25">
      <c r="C5726" s="6"/>
      <c r="D5726" s="7"/>
      <c r="E5726" s="6"/>
      <c r="F5726" s="8"/>
    </row>
    <row r="5727" spans="3:6" x14ac:dyDescent="0.25">
      <c r="C5727" s="6"/>
      <c r="D5727" s="7"/>
      <c r="E5727" s="6"/>
      <c r="F5727" s="8"/>
    </row>
    <row r="5728" spans="3:6" x14ac:dyDescent="0.25">
      <c r="C5728" s="6"/>
      <c r="D5728" s="7"/>
      <c r="E5728" s="6"/>
      <c r="F5728" s="8"/>
    </row>
    <row r="5729" spans="3:6" x14ac:dyDescent="0.25">
      <c r="C5729" s="6"/>
      <c r="D5729" s="7"/>
      <c r="E5729" s="6"/>
      <c r="F5729" s="8"/>
    </row>
    <row r="5730" spans="3:6" x14ac:dyDescent="0.25">
      <c r="C5730" s="6"/>
      <c r="D5730" s="7"/>
      <c r="E5730" s="6"/>
      <c r="F5730" s="8"/>
    </row>
    <row r="5731" spans="3:6" x14ac:dyDescent="0.25">
      <c r="C5731" s="6"/>
      <c r="D5731" s="7"/>
      <c r="E5731" s="6"/>
      <c r="F5731" s="8"/>
    </row>
    <row r="5732" spans="3:6" x14ac:dyDescent="0.25">
      <c r="C5732" s="6"/>
      <c r="D5732" s="7"/>
      <c r="E5732" s="6"/>
      <c r="F5732" s="8"/>
    </row>
    <row r="5733" spans="3:6" x14ac:dyDescent="0.25">
      <c r="C5733" s="6"/>
      <c r="D5733" s="7"/>
      <c r="E5733" s="6"/>
      <c r="F5733" s="8"/>
    </row>
    <row r="5734" spans="3:6" x14ac:dyDescent="0.25">
      <c r="C5734" s="6"/>
      <c r="D5734" s="7"/>
      <c r="E5734" s="6"/>
      <c r="F5734" s="8"/>
    </row>
    <row r="5735" spans="3:6" x14ac:dyDescent="0.25">
      <c r="C5735" s="6"/>
      <c r="D5735" s="7"/>
      <c r="E5735" s="6"/>
      <c r="F5735" s="8"/>
    </row>
    <row r="5736" spans="3:6" x14ac:dyDescent="0.25">
      <c r="C5736" s="6"/>
      <c r="D5736" s="7"/>
      <c r="E5736" s="6"/>
      <c r="F5736" s="8"/>
    </row>
    <row r="5737" spans="3:6" x14ac:dyDescent="0.25">
      <c r="C5737" s="6"/>
      <c r="D5737" s="7"/>
      <c r="E5737" s="6"/>
      <c r="F5737" s="8"/>
    </row>
    <row r="5738" spans="3:6" x14ac:dyDescent="0.25">
      <c r="C5738" s="6"/>
      <c r="D5738" s="7"/>
      <c r="E5738" s="6"/>
      <c r="F5738" s="8"/>
    </row>
    <row r="5739" spans="3:6" x14ac:dyDescent="0.25">
      <c r="C5739" s="6"/>
      <c r="D5739" s="7"/>
      <c r="E5739" s="6"/>
      <c r="F5739" s="8"/>
    </row>
    <row r="5740" spans="3:6" x14ac:dyDescent="0.25">
      <c r="C5740" s="6"/>
      <c r="D5740" s="7"/>
      <c r="E5740" s="6"/>
      <c r="F5740" s="8"/>
    </row>
    <row r="5741" spans="3:6" x14ac:dyDescent="0.25">
      <c r="C5741" s="6"/>
      <c r="D5741" s="7"/>
      <c r="E5741" s="6"/>
      <c r="F5741" s="8"/>
    </row>
    <row r="5742" spans="3:6" x14ac:dyDescent="0.25">
      <c r="C5742" s="6"/>
      <c r="D5742" s="7"/>
      <c r="E5742" s="6"/>
      <c r="F5742" s="8"/>
    </row>
    <row r="5743" spans="3:6" x14ac:dyDescent="0.25">
      <c r="C5743" s="6"/>
      <c r="D5743" s="7"/>
      <c r="E5743" s="6"/>
      <c r="F5743" s="8"/>
    </row>
    <row r="5744" spans="3:6" x14ac:dyDescent="0.25">
      <c r="C5744" s="6"/>
      <c r="D5744" s="7"/>
      <c r="E5744" s="6"/>
      <c r="F5744" s="8"/>
    </row>
    <row r="5745" spans="3:6" x14ac:dyDescent="0.25">
      <c r="C5745" s="6"/>
      <c r="D5745" s="7"/>
      <c r="E5745" s="6"/>
      <c r="F5745" s="8"/>
    </row>
    <row r="5746" spans="3:6" x14ac:dyDescent="0.25">
      <c r="C5746" s="6"/>
      <c r="D5746" s="7"/>
      <c r="E5746" s="6"/>
      <c r="F5746" s="8"/>
    </row>
    <row r="5747" spans="3:6" x14ac:dyDescent="0.25">
      <c r="C5747" s="6"/>
      <c r="D5747" s="7"/>
      <c r="E5747" s="6"/>
      <c r="F5747" s="8"/>
    </row>
    <row r="5748" spans="3:6" x14ac:dyDescent="0.25">
      <c r="C5748" s="6"/>
      <c r="D5748" s="7"/>
      <c r="E5748" s="6"/>
      <c r="F5748" s="8"/>
    </row>
    <row r="5749" spans="3:6" x14ac:dyDescent="0.25">
      <c r="C5749" s="6"/>
      <c r="D5749" s="7"/>
      <c r="E5749" s="6"/>
      <c r="F5749" s="8"/>
    </row>
    <row r="5750" spans="3:6" x14ac:dyDescent="0.25">
      <c r="C5750" s="6"/>
      <c r="D5750" s="7"/>
      <c r="E5750" s="6"/>
      <c r="F5750" s="8"/>
    </row>
    <row r="5751" spans="3:6" x14ac:dyDescent="0.25">
      <c r="C5751" s="6"/>
      <c r="D5751" s="7"/>
      <c r="E5751" s="6"/>
      <c r="F5751" s="8"/>
    </row>
    <row r="5752" spans="3:6" x14ac:dyDescent="0.25">
      <c r="C5752" s="6"/>
      <c r="D5752" s="7"/>
      <c r="E5752" s="6"/>
      <c r="F5752" s="8"/>
    </row>
    <row r="5753" spans="3:6" x14ac:dyDescent="0.25">
      <c r="C5753" s="6"/>
      <c r="D5753" s="7"/>
      <c r="E5753" s="6"/>
      <c r="F5753" s="8"/>
    </row>
    <row r="5754" spans="3:6" x14ac:dyDescent="0.25">
      <c r="C5754" s="6"/>
      <c r="D5754" s="7"/>
      <c r="E5754" s="6"/>
      <c r="F5754" s="8"/>
    </row>
    <row r="5755" spans="3:6" x14ac:dyDescent="0.25">
      <c r="C5755" s="6"/>
      <c r="D5755" s="7"/>
      <c r="E5755" s="6"/>
      <c r="F5755" s="8"/>
    </row>
    <row r="5756" spans="3:6" x14ac:dyDescent="0.25">
      <c r="C5756" s="6"/>
      <c r="D5756" s="7"/>
      <c r="E5756" s="6"/>
      <c r="F5756" s="8"/>
    </row>
    <row r="5757" spans="3:6" x14ac:dyDescent="0.25">
      <c r="C5757" s="6"/>
      <c r="D5757" s="7"/>
      <c r="E5757" s="6"/>
      <c r="F5757" s="8"/>
    </row>
    <row r="5758" spans="3:6" x14ac:dyDescent="0.25">
      <c r="C5758" s="6"/>
      <c r="D5758" s="7"/>
      <c r="E5758" s="6"/>
      <c r="F5758" s="8"/>
    </row>
    <row r="5759" spans="3:6" x14ac:dyDescent="0.25">
      <c r="C5759" s="6"/>
      <c r="D5759" s="7"/>
      <c r="E5759" s="6"/>
      <c r="F5759" s="8"/>
    </row>
    <row r="5760" spans="3:6" x14ac:dyDescent="0.25">
      <c r="C5760" s="6"/>
      <c r="D5760" s="7"/>
      <c r="E5760" s="6"/>
      <c r="F5760" s="8"/>
    </row>
    <row r="5761" spans="3:6" x14ac:dyDescent="0.25">
      <c r="C5761" s="6"/>
      <c r="D5761" s="7"/>
      <c r="E5761" s="6"/>
      <c r="F5761" s="8"/>
    </row>
    <row r="5762" spans="3:6" x14ac:dyDescent="0.25">
      <c r="C5762" s="6"/>
      <c r="D5762" s="7"/>
      <c r="E5762" s="6"/>
      <c r="F5762" s="8"/>
    </row>
    <row r="5763" spans="3:6" x14ac:dyDescent="0.25">
      <c r="C5763" s="6"/>
      <c r="D5763" s="7"/>
      <c r="E5763" s="6"/>
      <c r="F5763" s="8"/>
    </row>
    <row r="5764" spans="3:6" x14ac:dyDescent="0.25">
      <c r="C5764" s="6"/>
      <c r="D5764" s="7"/>
      <c r="E5764" s="6"/>
      <c r="F5764" s="8"/>
    </row>
    <row r="5765" spans="3:6" x14ac:dyDescent="0.25">
      <c r="C5765" s="6"/>
      <c r="D5765" s="7"/>
      <c r="E5765" s="6"/>
      <c r="F5765" s="8"/>
    </row>
    <row r="5766" spans="3:6" x14ac:dyDescent="0.25">
      <c r="C5766" s="6"/>
      <c r="D5766" s="7"/>
      <c r="E5766" s="6"/>
      <c r="F5766" s="8"/>
    </row>
    <row r="5767" spans="3:6" x14ac:dyDescent="0.25">
      <c r="C5767" s="6"/>
      <c r="D5767" s="7"/>
      <c r="E5767" s="6"/>
      <c r="F5767" s="8"/>
    </row>
    <row r="5768" spans="3:6" x14ac:dyDescent="0.25">
      <c r="C5768" s="6"/>
      <c r="D5768" s="7"/>
      <c r="E5768" s="6"/>
      <c r="F5768" s="8"/>
    </row>
    <row r="5769" spans="3:6" x14ac:dyDescent="0.25">
      <c r="C5769" s="6"/>
      <c r="D5769" s="7"/>
      <c r="E5769" s="6"/>
      <c r="F5769" s="8"/>
    </row>
    <row r="5770" spans="3:6" x14ac:dyDescent="0.25">
      <c r="C5770" s="6"/>
      <c r="D5770" s="7"/>
      <c r="E5770" s="6"/>
      <c r="F5770" s="8"/>
    </row>
    <row r="5771" spans="3:6" x14ac:dyDescent="0.25">
      <c r="C5771" s="6"/>
      <c r="D5771" s="7"/>
      <c r="E5771" s="6"/>
      <c r="F5771" s="8"/>
    </row>
    <row r="5772" spans="3:6" x14ac:dyDescent="0.25">
      <c r="C5772" s="6"/>
      <c r="D5772" s="7"/>
      <c r="E5772" s="6"/>
      <c r="F5772" s="8"/>
    </row>
    <row r="5773" spans="3:6" x14ac:dyDescent="0.25">
      <c r="C5773" s="6"/>
      <c r="D5773" s="7"/>
      <c r="E5773" s="6"/>
      <c r="F5773" s="8"/>
    </row>
    <row r="5774" spans="3:6" x14ac:dyDescent="0.25">
      <c r="C5774" s="6"/>
      <c r="D5774" s="7"/>
      <c r="E5774" s="6"/>
      <c r="F5774" s="8"/>
    </row>
    <row r="5775" spans="3:6" x14ac:dyDescent="0.25">
      <c r="C5775" s="6"/>
      <c r="D5775" s="7"/>
      <c r="E5775" s="6"/>
      <c r="F5775" s="8"/>
    </row>
    <row r="5776" spans="3:6" x14ac:dyDescent="0.25">
      <c r="C5776" s="6"/>
      <c r="D5776" s="7"/>
      <c r="E5776" s="6"/>
      <c r="F5776" s="8"/>
    </row>
    <row r="5777" spans="3:6" x14ac:dyDescent="0.25">
      <c r="C5777" s="6"/>
      <c r="D5777" s="7"/>
      <c r="E5777" s="6"/>
      <c r="F5777" s="8"/>
    </row>
    <row r="5778" spans="3:6" x14ac:dyDescent="0.25">
      <c r="C5778" s="6"/>
      <c r="D5778" s="7"/>
      <c r="E5778" s="6"/>
      <c r="F5778" s="8"/>
    </row>
    <row r="5779" spans="3:6" x14ac:dyDescent="0.25">
      <c r="C5779" s="6"/>
      <c r="D5779" s="7"/>
      <c r="E5779" s="6"/>
      <c r="F5779" s="8"/>
    </row>
    <row r="5780" spans="3:6" x14ac:dyDescent="0.25">
      <c r="C5780" s="6"/>
      <c r="D5780" s="7"/>
      <c r="E5780" s="6"/>
      <c r="F5780" s="8"/>
    </row>
    <row r="5781" spans="3:6" x14ac:dyDescent="0.25">
      <c r="C5781" s="6"/>
      <c r="D5781" s="7"/>
      <c r="E5781" s="6"/>
      <c r="F5781" s="8"/>
    </row>
    <row r="5782" spans="3:6" x14ac:dyDescent="0.25">
      <c r="C5782" s="6"/>
      <c r="D5782" s="7"/>
      <c r="E5782" s="6"/>
      <c r="F5782" s="8"/>
    </row>
    <row r="5783" spans="3:6" x14ac:dyDescent="0.25">
      <c r="C5783" s="6"/>
      <c r="D5783" s="7"/>
      <c r="E5783" s="6"/>
      <c r="F5783" s="8"/>
    </row>
    <row r="5784" spans="3:6" x14ac:dyDescent="0.25">
      <c r="C5784" s="6"/>
      <c r="D5784" s="7"/>
      <c r="E5784" s="6"/>
      <c r="F5784" s="8"/>
    </row>
    <row r="5785" spans="3:6" x14ac:dyDescent="0.25">
      <c r="C5785" s="6"/>
      <c r="D5785" s="7"/>
      <c r="E5785" s="6"/>
      <c r="F5785" s="8"/>
    </row>
    <row r="5786" spans="3:6" x14ac:dyDescent="0.25">
      <c r="C5786" s="6"/>
      <c r="D5786" s="7"/>
      <c r="E5786" s="6"/>
      <c r="F5786" s="8"/>
    </row>
    <row r="5787" spans="3:6" x14ac:dyDescent="0.25">
      <c r="C5787" s="6"/>
      <c r="D5787" s="7"/>
      <c r="E5787" s="6"/>
      <c r="F5787" s="8"/>
    </row>
    <row r="5788" spans="3:6" x14ac:dyDescent="0.25">
      <c r="C5788" s="6"/>
      <c r="D5788" s="7"/>
      <c r="E5788" s="6"/>
      <c r="F5788" s="8"/>
    </row>
    <row r="5789" spans="3:6" x14ac:dyDescent="0.25">
      <c r="C5789" s="6"/>
      <c r="D5789" s="7"/>
      <c r="E5789" s="6"/>
      <c r="F5789" s="8"/>
    </row>
    <row r="5790" spans="3:6" x14ac:dyDescent="0.25">
      <c r="C5790" s="6"/>
      <c r="D5790" s="7"/>
      <c r="E5790" s="6"/>
      <c r="F5790" s="8"/>
    </row>
    <row r="5791" spans="3:6" x14ac:dyDescent="0.25">
      <c r="C5791" s="6"/>
      <c r="D5791" s="7"/>
      <c r="E5791" s="6"/>
      <c r="F5791" s="8"/>
    </row>
    <row r="5792" spans="3:6" x14ac:dyDescent="0.25">
      <c r="C5792" s="6"/>
      <c r="D5792" s="7"/>
      <c r="E5792" s="6"/>
      <c r="F5792" s="8"/>
    </row>
    <row r="5793" spans="3:6" x14ac:dyDescent="0.25">
      <c r="C5793" s="6"/>
      <c r="D5793" s="7"/>
      <c r="E5793" s="6"/>
      <c r="F5793" s="8"/>
    </row>
    <row r="5794" spans="3:6" x14ac:dyDescent="0.25">
      <c r="C5794" s="6"/>
      <c r="D5794" s="7"/>
      <c r="E5794" s="6"/>
      <c r="F5794" s="8"/>
    </row>
    <row r="5795" spans="3:6" x14ac:dyDescent="0.25">
      <c r="C5795" s="6"/>
      <c r="D5795" s="7"/>
      <c r="E5795" s="6"/>
      <c r="F5795" s="8"/>
    </row>
    <row r="5796" spans="3:6" x14ac:dyDescent="0.25">
      <c r="C5796" s="6"/>
      <c r="D5796" s="7"/>
      <c r="E5796" s="6"/>
      <c r="F5796" s="8"/>
    </row>
    <row r="5797" spans="3:6" x14ac:dyDescent="0.25">
      <c r="C5797" s="6"/>
      <c r="D5797" s="7"/>
      <c r="E5797" s="6"/>
      <c r="F5797" s="8"/>
    </row>
    <row r="5798" spans="3:6" x14ac:dyDescent="0.25">
      <c r="C5798" s="6"/>
      <c r="D5798" s="7"/>
      <c r="E5798" s="6"/>
      <c r="F5798" s="8"/>
    </row>
    <row r="5799" spans="3:6" x14ac:dyDescent="0.25">
      <c r="C5799" s="6"/>
      <c r="D5799" s="7"/>
      <c r="E5799" s="6"/>
      <c r="F5799" s="8"/>
    </row>
    <row r="5800" spans="3:6" x14ac:dyDescent="0.25">
      <c r="C5800" s="6"/>
      <c r="D5800" s="7"/>
      <c r="E5800" s="6"/>
      <c r="F5800" s="8"/>
    </row>
    <row r="5801" spans="3:6" x14ac:dyDescent="0.25">
      <c r="C5801" s="6"/>
      <c r="D5801" s="7"/>
      <c r="E5801" s="6"/>
      <c r="F5801" s="8"/>
    </row>
    <row r="5802" spans="3:6" x14ac:dyDescent="0.25">
      <c r="C5802" s="6"/>
      <c r="D5802" s="7"/>
      <c r="E5802" s="6"/>
      <c r="F5802" s="8"/>
    </row>
    <row r="5803" spans="3:6" x14ac:dyDescent="0.25">
      <c r="C5803" s="6"/>
      <c r="D5803" s="7"/>
      <c r="E5803" s="6"/>
      <c r="F5803" s="8"/>
    </row>
    <row r="5804" spans="3:6" x14ac:dyDescent="0.25">
      <c r="C5804" s="6"/>
      <c r="D5804" s="7"/>
      <c r="E5804" s="6"/>
      <c r="F5804" s="8"/>
    </row>
    <row r="5805" spans="3:6" x14ac:dyDescent="0.25">
      <c r="C5805" s="6"/>
      <c r="D5805" s="7"/>
      <c r="E5805" s="6"/>
      <c r="F5805" s="8"/>
    </row>
    <row r="5806" spans="3:6" x14ac:dyDescent="0.25">
      <c r="C5806" s="6"/>
      <c r="D5806" s="7"/>
      <c r="E5806" s="6"/>
      <c r="F5806" s="8"/>
    </row>
    <row r="5807" spans="3:6" x14ac:dyDescent="0.25">
      <c r="C5807" s="6"/>
      <c r="D5807" s="7"/>
      <c r="E5807" s="6"/>
      <c r="F5807" s="8"/>
    </row>
    <row r="5808" spans="3:6" x14ac:dyDescent="0.25">
      <c r="C5808" s="6"/>
      <c r="D5808" s="7"/>
      <c r="E5808" s="6"/>
      <c r="F5808" s="8"/>
    </row>
    <row r="5809" spans="3:6" x14ac:dyDescent="0.25">
      <c r="C5809" s="6"/>
      <c r="D5809" s="7"/>
      <c r="E5809" s="6"/>
      <c r="F5809" s="8"/>
    </row>
    <row r="5810" spans="3:6" x14ac:dyDescent="0.25">
      <c r="C5810" s="6"/>
      <c r="D5810" s="7"/>
      <c r="E5810" s="6"/>
      <c r="F5810" s="8"/>
    </row>
    <row r="5811" spans="3:6" x14ac:dyDescent="0.25">
      <c r="C5811" s="6"/>
      <c r="D5811" s="7"/>
      <c r="E5811" s="6"/>
      <c r="F5811" s="8"/>
    </row>
    <row r="5812" spans="3:6" x14ac:dyDescent="0.25">
      <c r="C5812" s="6"/>
      <c r="D5812" s="7"/>
      <c r="E5812" s="6"/>
      <c r="F5812" s="8"/>
    </row>
    <row r="5813" spans="3:6" x14ac:dyDescent="0.25">
      <c r="C5813" s="6"/>
      <c r="D5813" s="7"/>
      <c r="E5813" s="6"/>
      <c r="F5813" s="8"/>
    </row>
    <row r="5814" spans="3:6" x14ac:dyDescent="0.25">
      <c r="C5814" s="6"/>
      <c r="D5814" s="7"/>
      <c r="E5814" s="6"/>
      <c r="F5814" s="8"/>
    </row>
    <row r="5815" spans="3:6" x14ac:dyDescent="0.25">
      <c r="C5815" s="6"/>
      <c r="D5815" s="7"/>
      <c r="E5815" s="6"/>
      <c r="F5815" s="8"/>
    </row>
    <row r="5816" spans="3:6" x14ac:dyDescent="0.25">
      <c r="C5816" s="6"/>
      <c r="D5816" s="7"/>
      <c r="E5816" s="6"/>
      <c r="F5816" s="8"/>
    </row>
    <row r="5817" spans="3:6" x14ac:dyDescent="0.25">
      <c r="C5817" s="6"/>
      <c r="D5817" s="7"/>
      <c r="E5817" s="6"/>
      <c r="F5817" s="8"/>
    </row>
    <row r="5818" spans="3:6" x14ac:dyDescent="0.25">
      <c r="C5818" s="6"/>
      <c r="D5818" s="7"/>
      <c r="E5818" s="6"/>
      <c r="F5818" s="8"/>
    </row>
    <row r="5819" spans="3:6" x14ac:dyDescent="0.25">
      <c r="C5819" s="6"/>
      <c r="D5819" s="7"/>
      <c r="E5819" s="6"/>
      <c r="F5819" s="8"/>
    </row>
    <row r="5820" spans="3:6" x14ac:dyDescent="0.25">
      <c r="C5820" s="6"/>
      <c r="D5820" s="7"/>
      <c r="E5820" s="6"/>
      <c r="F5820" s="8"/>
    </row>
    <row r="5821" spans="3:6" x14ac:dyDescent="0.25">
      <c r="C5821" s="6"/>
      <c r="D5821" s="7"/>
      <c r="E5821" s="6"/>
      <c r="F5821" s="8"/>
    </row>
    <row r="5822" spans="3:6" x14ac:dyDescent="0.25">
      <c r="C5822" s="6"/>
      <c r="D5822" s="7"/>
      <c r="E5822" s="6"/>
      <c r="F5822" s="8"/>
    </row>
    <row r="5823" spans="3:6" x14ac:dyDescent="0.25">
      <c r="C5823" s="6"/>
      <c r="D5823" s="7"/>
      <c r="E5823" s="6"/>
      <c r="F5823" s="8"/>
    </row>
    <row r="5824" spans="3:6" x14ac:dyDescent="0.25">
      <c r="C5824" s="6"/>
      <c r="D5824" s="7"/>
      <c r="E5824" s="6"/>
      <c r="F5824" s="8"/>
    </row>
    <row r="5825" spans="3:6" x14ac:dyDescent="0.25">
      <c r="C5825" s="6"/>
      <c r="D5825" s="7"/>
      <c r="E5825" s="6"/>
      <c r="F5825" s="8"/>
    </row>
    <row r="5826" spans="3:6" x14ac:dyDescent="0.25">
      <c r="C5826" s="6"/>
      <c r="D5826" s="7"/>
      <c r="E5826" s="6"/>
      <c r="F5826" s="8"/>
    </row>
    <row r="5827" spans="3:6" x14ac:dyDescent="0.25">
      <c r="C5827" s="6"/>
      <c r="D5827" s="7"/>
      <c r="E5827" s="6"/>
      <c r="F5827" s="8"/>
    </row>
    <row r="5828" spans="3:6" x14ac:dyDescent="0.25">
      <c r="C5828" s="6"/>
      <c r="D5828" s="7"/>
      <c r="E5828" s="6"/>
      <c r="F5828" s="8"/>
    </row>
    <row r="5829" spans="3:6" x14ac:dyDescent="0.25">
      <c r="C5829" s="6"/>
      <c r="D5829" s="7"/>
      <c r="E5829" s="6"/>
      <c r="F5829" s="8"/>
    </row>
    <row r="5830" spans="3:6" x14ac:dyDescent="0.25">
      <c r="C5830" s="6"/>
      <c r="D5830" s="7"/>
      <c r="E5830" s="6"/>
      <c r="F5830" s="8"/>
    </row>
    <row r="5831" spans="3:6" x14ac:dyDescent="0.25">
      <c r="C5831" s="6"/>
      <c r="D5831" s="7"/>
      <c r="E5831" s="6"/>
      <c r="F5831" s="8"/>
    </row>
    <row r="5832" spans="3:6" x14ac:dyDescent="0.25">
      <c r="C5832" s="6"/>
      <c r="D5832" s="7"/>
      <c r="E5832" s="6"/>
      <c r="F5832" s="8"/>
    </row>
    <row r="5833" spans="3:6" x14ac:dyDescent="0.25">
      <c r="C5833" s="6"/>
      <c r="D5833" s="7"/>
      <c r="E5833" s="6"/>
      <c r="F5833" s="8"/>
    </row>
    <row r="5834" spans="3:6" x14ac:dyDescent="0.25">
      <c r="C5834" s="6"/>
      <c r="D5834" s="7"/>
      <c r="E5834" s="6"/>
      <c r="F5834" s="8"/>
    </row>
    <row r="5835" spans="3:6" x14ac:dyDescent="0.25">
      <c r="C5835" s="6"/>
      <c r="D5835" s="7"/>
      <c r="E5835" s="6"/>
      <c r="F5835" s="8"/>
    </row>
    <row r="5836" spans="3:6" x14ac:dyDescent="0.25">
      <c r="C5836" s="6"/>
      <c r="D5836" s="7"/>
      <c r="E5836" s="6"/>
      <c r="F5836" s="8"/>
    </row>
    <row r="5837" spans="3:6" x14ac:dyDescent="0.25">
      <c r="C5837" s="6"/>
      <c r="D5837" s="7"/>
      <c r="E5837" s="6"/>
      <c r="F5837" s="8"/>
    </row>
    <row r="5838" spans="3:6" x14ac:dyDescent="0.25">
      <c r="C5838" s="6"/>
      <c r="D5838" s="7"/>
      <c r="E5838" s="6"/>
      <c r="F5838" s="8"/>
    </row>
    <row r="5839" spans="3:6" x14ac:dyDescent="0.25">
      <c r="C5839" s="6"/>
      <c r="D5839" s="7"/>
      <c r="E5839" s="6"/>
      <c r="F5839" s="8"/>
    </row>
    <row r="5840" spans="3:6" x14ac:dyDescent="0.25">
      <c r="C5840" s="6"/>
      <c r="D5840" s="7"/>
      <c r="E5840" s="6"/>
      <c r="F5840" s="8"/>
    </row>
    <row r="5841" spans="3:6" x14ac:dyDescent="0.25">
      <c r="C5841" s="6"/>
      <c r="D5841" s="7"/>
      <c r="E5841" s="6"/>
      <c r="F5841" s="8"/>
    </row>
    <row r="5842" spans="3:6" x14ac:dyDescent="0.25">
      <c r="C5842" s="6"/>
      <c r="D5842" s="7"/>
      <c r="E5842" s="6"/>
      <c r="F5842" s="8"/>
    </row>
    <row r="5843" spans="3:6" x14ac:dyDescent="0.25">
      <c r="C5843" s="6"/>
      <c r="D5843" s="7"/>
      <c r="E5843" s="6"/>
      <c r="F5843" s="8"/>
    </row>
    <row r="5844" spans="3:6" x14ac:dyDescent="0.25">
      <c r="C5844" s="6"/>
      <c r="D5844" s="7"/>
      <c r="E5844" s="6"/>
      <c r="F5844" s="8"/>
    </row>
    <row r="5845" spans="3:6" x14ac:dyDescent="0.25">
      <c r="C5845" s="6"/>
      <c r="D5845" s="7"/>
      <c r="E5845" s="6"/>
      <c r="F5845" s="8"/>
    </row>
    <row r="5846" spans="3:6" x14ac:dyDescent="0.25">
      <c r="C5846" s="6"/>
      <c r="D5846" s="7"/>
      <c r="E5846" s="6"/>
      <c r="F5846" s="8"/>
    </row>
    <row r="5847" spans="3:6" x14ac:dyDescent="0.25">
      <c r="C5847" s="6"/>
      <c r="D5847" s="7"/>
      <c r="E5847" s="6"/>
      <c r="F5847" s="8"/>
    </row>
    <row r="5848" spans="3:6" x14ac:dyDescent="0.25">
      <c r="C5848" s="6"/>
      <c r="D5848" s="7"/>
      <c r="E5848" s="6"/>
      <c r="F5848" s="8"/>
    </row>
    <row r="5849" spans="3:6" x14ac:dyDescent="0.25">
      <c r="C5849" s="6"/>
      <c r="D5849" s="7"/>
      <c r="E5849" s="6"/>
      <c r="F5849" s="8"/>
    </row>
    <row r="5850" spans="3:6" x14ac:dyDescent="0.25">
      <c r="C5850" s="6"/>
      <c r="D5850" s="7"/>
      <c r="E5850" s="6"/>
      <c r="F5850" s="8"/>
    </row>
    <row r="5851" spans="3:6" x14ac:dyDescent="0.25">
      <c r="C5851" s="6"/>
      <c r="D5851" s="7"/>
      <c r="E5851" s="6"/>
      <c r="F5851" s="8"/>
    </row>
    <row r="5852" spans="3:6" x14ac:dyDescent="0.25">
      <c r="C5852" s="6"/>
      <c r="D5852" s="7"/>
      <c r="E5852" s="6"/>
      <c r="F5852" s="8"/>
    </row>
    <row r="5853" spans="3:6" x14ac:dyDescent="0.25">
      <c r="C5853" s="6"/>
      <c r="D5853" s="7"/>
      <c r="E5853" s="6"/>
      <c r="F5853" s="8"/>
    </row>
    <row r="5854" spans="3:6" x14ac:dyDescent="0.25">
      <c r="C5854" s="6"/>
      <c r="D5854" s="7"/>
      <c r="E5854" s="6"/>
      <c r="F5854" s="8"/>
    </row>
    <row r="5855" spans="3:6" x14ac:dyDescent="0.25">
      <c r="C5855" s="6"/>
      <c r="D5855" s="7"/>
      <c r="E5855" s="6"/>
      <c r="F5855" s="8"/>
    </row>
    <row r="5856" spans="3:6" x14ac:dyDescent="0.25">
      <c r="C5856" s="6"/>
      <c r="D5856" s="7"/>
      <c r="E5856" s="6"/>
      <c r="F5856" s="8"/>
    </row>
    <row r="5857" spans="3:6" x14ac:dyDescent="0.25">
      <c r="C5857" s="6"/>
      <c r="D5857" s="7"/>
      <c r="E5857" s="6"/>
      <c r="F5857" s="8"/>
    </row>
    <row r="5858" spans="3:6" x14ac:dyDescent="0.25">
      <c r="C5858" s="6"/>
      <c r="D5858" s="7"/>
      <c r="E5858" s="6"/>
      <c r="F5858" s="8"/>
    </row>
    <row r="5859" spans="3:6" x14ac:dyDescent="0.25">
      <c r="C5859" s="6"/>
      <c r="D5859" s="7"/>
      <c r="E5859" s="6"/>
      <c r="F5859" s="8"/>
    </row>
    <row r="5860" spans="3:6" x14ac:dyDescent="0.25">
      <c r="C5860" s="6"/>
      <c r="D5860" s="7"/>
      <c r="E5860" s="6"/>
      <c r="F5860" s="8"/>
    </row>
    <row r="5861" spans="3:6" x14ac:dyDescent="0.25">
      <c r="C5861" s="6"/>
      <c r="D5861" s="7"/>
      <c r="E5861" s="6"/>
      <c r="F5861" s="8"/>
    </row>
    <row r="5862" spans="3:6" x14ac:dyDescent="0.25">
      <c r="C5862" s="6"/>
      <c r="D5862" s="7"/>
      <c r="E5862" s="6"/>
      <c r="F5862" s="8"/>
    </row>
    <row r="5863" spans="3:6" x14ac:dyDescent="0.25">
      <c r="C5863" s="6"/>
      <c r="D5863" s="7"/>
      <c r="E5863" s="6"/>
      <c r="F5863" s="8"/>
    </row>
    <row r="5864" spans="3:6" x14ac:dyDescent="0.25">
      <c r="C5864" s="6"/>
      <c r="D5864" s="7"/>
      <c r="E5864" s="6"/>
      <c r="F5864" s="8"/>
    </row>
    <row r="5865" spans="3:6" x14ac:dyDescent="0.25">
      <c r="C5865" s="6"/>
      <c r="D5865" s="7"/>
      <c r="E5865" s="6"/>
      <c r="F5865" s="8"/>
    </row>
    <row r="5866" spans="3:6" x14ac:dyDescent="0.25">
      <c r="C5866" s="6"/>
      <c r="D5866" s="7"/>
      <c r="E5866" s="6"/>
      <c r="F5866" s="8"/>
    </row>
    <row r="5867" spans="3:6" x14ac:dyDescent="0.25">
      <c r="C5867" s="6"/>
      <c r="D5867" s="7"/>
      <c r="E5867" s="6"/>
      <c r="F5867" s="8"/>
    </row>
    <row r="5868" spans="3:6" x14ac:dyDescent="0.25">
      <c r="C5868" s="6"/>
      <c r="D5868" s="7"/>
      <c r="E5868" s="6"/>
      <c r="F5868" s="8"/>
    </row>
    <row r="5869" spans="3:6" x14ac:dyDescent="0.25">
      <c r="C5869" s="6"/>
      <c r="D5869" s="7"/>
      <c r="E5869" s="6"/>
      <c r="F5869" s="8"/>
    </row>
    <row r="5870" spans="3:6" x14ac:dyDescent="0.25">
      <c r="C5870" s="6"/>
      <c r="D5870" s="7"/>
      <c r="E5870" s="6"/>
      <c r="F5870" s="8"/>
    </row>
    <row r="5871" spans="3:6" x14ac:dyDescent="0.25">
      <c r="C5871" s="6"/>
      <c r="D5871" s="7"/>
      <c r="E5871" s="6"/>
      <c r="F5871" s="8"/>
    </row>
    <row r="5872" spans="3:6" x14ac:dyDescent="0.25">
      <c r="C5872" s="6"/>
      <c r="D5872" s="7"/>
      <c r="E5872" s="6"/>
      <c r="F5872" s="8"/>
    </row>
    <row r="5873" spans="3:6" x14ac:dyDescent="0.25">
      <c r="C5873" s="6"/>
      <c r="D5873" s="7"/>
      <c r="E5873" s="6"/>
      <c r="F5873" s="8"/>
    </row>
    <row r="5874" spans="3:6" x14ac:dyDescent="0.25">
      <c r="C5874" s="6"/>
      <c r="D5874" s="7"/>
      <c r="E5874" s="6"/>
      <c r="F5874" s="8"/>
    </row>
    <row r="5875" spans="3:6" x14ac:dyDescent="0.25">
      <c r="C5875" s="6"/>
      <c r="D5875" s="7"/>
      <c r="E5875" s="6"/>
      <c r="F5875" s="8"/>
    </row>
    <row r="5876" spans="3:6" x14ac:dyDescent="0.25">
      <c r="C5876" s="6"/>
      <c r="D5876" s="7"/>
      <c r="E5876" s="6"/>
      <c r="F5876" s="8"/>
    </row>
    <row r="5877" spans="3:6" x14ac:dyDescent="0.25">
      <c r="C5877" s="6"/>
      <c r="D5877" s="7"/>
      <c r="E5877" s="6"/>
      <c r="F5877" s="8"/>
    </row>
    <row r="5878" spans="3:6" x14ac:dyDescent="0.25">
      <c r="C5878" s="6"/>
      <c r="D5878" s="7"/>
      <c r="E5878" s="6"/>
      <c r="F5878" s="8"/>
    </row>
    <row r="5879" spans="3:6" x14ac:dyDescent="0.25">
      <c r="C5879" s="6"/>
      <c r="D5879" s="7"/>
      <c r="E5879" s="6"/>
      <c r="F5879" s="8"/>
    </row>
    <row r="5880" spans="3:6" x14ac:dyDescent="0.25">
      <c r="C5880" s="6"/>
      <c r="D5880" s="7"/>
      <c r="E5880" s="6"/>
      <c r="F5880" s="8"/>
    </row>
    <row r="5881" spans="3:6" x14ac:dyDescent="0.25">
      <c r="C5881" s="6"/>
      <c r="D5881" s="7"/>
      <c r="E5881" s="6"/>
      <c r="F5881" s="8"/>
    </row>
    <row r="5882" spans="3:6" x14ac:dyDescent="0.25">
      <c r="C5882" s="6"/>
      <c r="D5882" s="7"/>
      <c r="E5882" s="6"/>
      <c r="F5882" s="8"/>
    </row>
    <row r="5883" spans="3:6" x14ac:dyDescent="0.25">
      <c r="C5883" s="6"/>
      <c r="D5883" s="7"/>
      <c r="E5883" s="6"/>
      <c r="F5883" s="8"/>
    </row>
    <row r="5884" spans="3:6" x14ac:dyDescent="0.25">
      <c r="C5884" s="6"/>
      <c r="D5884" s="7"/>
      <c r="E5884" s="6"/>
      <c r="F5884" s="8"/>
    </row>
    <row r="5885" spans="3:6" x14ac:dyDescent="0.25">
      <c r="C5885" s="6"/>
      <c r="D5885" s="7"/>
      <c r="E5885" s="6"/>
      <c r="F5885" s="8"/>
    </row>
    <row r="5886" spans="3:6" x14ac:dyDescent="0.25">
      <c r="C5886" s="6"/>
      <c r="D5886" s="7"/>
      <c r="E5886" s="6"/>
      <c r="F5886" s="8"/>
    </row>
    <row r="5887" spans="3:6" x14ac:dyDescent="0.25">
      <c r="C5887" s="6"/>
      <c r="D5887" s="7"/>
      <c r="E5887" s="6"/>
      <c r="F5887" s="8"/>
    </row>
    <row r="5888" spans="3:6" x14ac:dyDescent="0.25">
      <c r="C5888" s="6"/>
      <c r="D5888" s="7"/>
      <c r="E5888" s="6"/>
      <c r="F5888" s="8"/>
    </row>
    <row r="5889" spans="3:6" x14ac:dyDescent="0.25">
      <c r="C5889" s="6"/>
      <c r="D5889" s="7"/>
      <c r="E5889" s="6"/>
      <c r="F5889" s="8"/>
    </row>
    <row r="5890" spans="3:6" x14ac:dyDescent="0.25">
      <c r="C5890" s="6"/>
      <c r="D5890" s="7"/>
      <c r="E5890" s="6"/>
      <c r="F5890" s="8"/>
    </row>
    <row r="5891" spans="3:6" x14ac:dyDescent="0.25">
      <c r="C5891" s="6"/>
      <c r="D5891" s="7"/>
      <c r="E5891" s="6"/>
      <c r="F5891" s="8"/>
    </row>
    <row r="5892" spans="3:6" x14ac:dyDescent="0.25">
      <c r="C5892" s="6"/>
      <c r="D5892" s="7"/>
      <c r="E5892" s="6"/>
      <c r="F5892" s="8"/>
    </row>
    <row r="5893" spans="3:6" x14ac:dyDescent="0.25">
      <c r="C5893" s="6"/>
      <c r="D5893" s="7"/>
      <c r="E5893" s="6"/>
      <c r="F5893" s="8"/>
    </row>
    <row r="5894" spans="3:6" x14ac:dyDescent="0.25">
      <c r="C5894" s="6"/>
      <c r="D5894" s="7"/>
      <c r="E5894" s="6"/>
      <c r="F5894" s="8"/>
    </row>
    <row r="5895" spans="3:6" x14ac:dyDescent="0.25">
      <c r="C5895" s="6"/>
      <c r="D5895" s="7"/>
      <c r="E5895" s="6"/>
      <c r="F5895" s="8"/>
    </row>
    <row r="5896" spans="3:6" x14ac:dyDescent="0.25">
      <c r="C5896" s="6"/>
      <c r="D5896" s="7"/>
      <c r="E5896" s="6"/>
      <c r="F5896" s="8"/>
    </row>
    <row r="5897" spans="3:6" x14ac:dyDescent="0.25">
      <c r="C5897" s="6"/>
      <c r="D5897" s="7"/>
      <c r="E5897" s="6"/>
      <c r="F5897" s="8"/>
    </row>
    <row r="5898" spans="3:6" x14ac:dyDescent="0.25">
      <c r="C5898" s="6"/>
      <c r="D5898" s="7"/>
      <c r="E5898" s="6"/>
      <c r="F5898" s="8"/>
    </row>
    <row r="5899" spans="3:6" x14ac:dyDescent="0.25">
      <c r="C5899" s="6"/>
      <c r="D5899" s="7"/>
      <c r="E5899" s="6"/>
      <c r="F5899" s="8"/>
    </row>
    <row r="5900" spans="3:6" x14ac:dyDescent="0.25">
      <c r="C5900" s="6"/>
      <c r="D5900" s="7"/>
      <c r="E5900" s="6"/>
      <c r="F5900" s="8"/>
    </row>
    <row r="5901" spans="3:6" x14ac:dyDescent="0.25">
      <c r="C5901" s="6"/>
      <c r="D5901" s="7"/>
      <c r="E5901" s="6"/>
      <c r="F5901" s="8"/>
    </row>
    <row r="5902" spans="3:6" x14ac:dyDescent="0.25">
      <c r="C5902" s="6"/>
      <c r="D5902" s="7"/>
      <c r="E5902" s="6"/>
      <c r="F5902" s="8"/>
    </row>
    <row r="5903" spans="3:6" x14ac:dyDescent="0.25">
      <c r="C5903" s="6"/>
      <c r="D5903" s="7"/>
      <c r="E5903" s="6"/>
      <c r="F5903" s="8"/>
    </row>
    <row r="5904" spans="3:6" x14ac:dyDescent="0.25">
      <c r="C5904" s="6"/>
      <c r="D5904" s="7"/>
      <c r="E5904" s="6"/>
      <c r="F5904" s="8"/>
    </row>
    <row r="5905" spans="3:6" x14ac:dyDescent="0.25">
      <c r="C5905" s="6"/>
      <c r="D5905" s="7"/>
      <c r="E5905" s="6"/>
      <c r="F5905" s="8"/>
    </row>
    <row r="5906" spans="3:6" x14ac:dyDescent="0.25">
      <c r="C5906" s="6"/>
      <c r="D5906" s="7"/>
      <c r="E5906" s="6"/>
      <c r="F5906" s="8"/>
    </row>
    <row r="5907" spans="3:6" x14ac:dyDescent="0.25">
      <c r="C5907" s="6"/>
      <c r="D5907" s="7"/>
      <c r="E5907" s="6"/>
      <c r="F5907" s="8"/>
    </row>
    <row r="5908" spans="3:6" x14ac:dyDescent="0.25">
      <c r="C5908" s="6"/>
      <c r="D5908" s="7"/>
      <c r="E5908" s="6"/>
      <c r="F5908" s="8"/>
    </row>
    <row r="5909" spans="3:6" x14ac:dyDescent="0.25">
      <c r="C5909" s="6"/>
      <c r="D5909" s="7"/>
      <c r="E5909" s="6"/>
      <c r="F5909" s="8"/>
    </row>
    <row r="5910" spans="3:6" x14ac:dyDescent="0.25">
      <c r="C5910" s="6"/>
      <c r="D5910" s="7"/>
      <c r="E5910" s="6"/>
      <c r="F5910" s="8"/>
    </row>
    <row r="5911" spans="3:6" x14ac:dyDescent="0.25">
      <c r="C5911" s="6"/>
      <c r="D5911" s="7"/>
      <c r="E5911" s="6"/>
      <c r="F5911" s="8"/>
    </row>
    <row r="5912" spans="3:6" x14ac:dyDescent="0.25">
      <c r="C5912" s="6"/>
      <c r="D5912" s="7"/>
      <c r="E5912" s="6"/>
      <c r="F5912" s="8"/>
    </row>
    <row r="5913" spans="3:6" x14ac:dyDescent="0.25">
      <c r="C5913" s="6"/>
      <c r="D5913" s="7"/>
      <c r="E5913" s="6"/>
      <c r="F5913" s="8"/>
    </row>
    <row r="5914" spans="3:6" x14ac:dyDescent="0.25">
      <c r="C5914" s="6"/>
      <c r="D5914" s="7"/>
      <c r="E5914" s="6"/>
      <c r="F5914" s="8"/>
    </row>
    <row r="5915" spans="3:6" x14ac:dyDescent="0.25">
      <c r="C5915" s="6"/>
      <c r="D5915" s="7"/>
      <c r="E5915" s="6"/>
      <c r="F5915" s="8"/>
    </row>
    <row r="5916" spans="3:6" x14ac:dyDescent="0.25">
      <c r="C5916" s="6"/>
      <c r="D5916" s="7"/>
      <c r="E5916" s="6"/>
      <c r="F5916" s="8"/>
    </row>
    <row r="5917" spans="3:6" x14ac:dyDescent="0.25">
      <c r="C5917" s="6"/>
      <c r="D5917" s="7"/>
      <c r="E5917" s="6"/>
      <c r="F5917" s="8"/>
    </row>
    <row r="5918" spans="3:6" x14ac:dyDescent="0.25">
      <c r="C5918" s="6"/>
      <c r="D5918" s="7"/>
      <c r="E5918" s="6"/>
      <c r="F5918" s="8"/>
    </row>
    <row r="5919" spans="3:6" x14ac:dyDescent="0.25">
      <c r="C5919" s="6"/>
      <c r="D5919" s="7"/>
      <c r="E5919" s="6"/>
      <c r="F5919" s="8"/>
    </row>
    <row r="5920" spans="3:6" x14ac:dyDescent="0.25">
      <c r="C5920" s="6"/>
      <c r="D5920" s="7"/>
      <c r="E5920" s="6"/>
      <c r="F5920" s="8"/>
    </row>
    <row r="5921" spans="3:6" x14ac:dyDescent="0.25">
      <c r="C5921" s="6"/>
      <c r="D5921" s="7"/>
      <c r="E5921" s="6"/>
      <c r="F5921" s="8"/>
    </row>
    <row r="5922" spans="3:6" x14ac:dyDescent="0.25">
      <c r="C5922" s="6"/>
      <c r="D5922" s="7"/>
      <c r="E5922" s="6"/>
      <c r="F5922" s="8"/>
    </row>
    <row r="5923" spans="3:6" x14ac:dyDescent="0.25">
      <c r="C5923" s="6"/>
      <c r="D5923" s="7"/>
      <c r="E5923" s="6"/>
      <c r="F5923" s="8"/>
    </row>
    <row r="5924" spans="3:6" x14ac:dyDescent="0.25">
      <c r="C5924" s="6"/>
      <c r="D5924" s="7"/>
      <c r="E5924" s="6"/>
      <c r="F5924" s="8"/>
    </row>
    <row r="5925" spans="3:6" x14ac:dyDescent="0.25">
      <c r="C5925" s="6"/>
      <c r="D5925" s="7"/>
      <c r="E5925" s="6"/>
      <c r="F5925" s="8"/>
    </row>
    <row r="5926" spans="3:6" x14ac:dyDescent="0.25">
      <c r="C5926" s="6"/>
      <c r="D5926" s="7"/>
      <c r="E5926" s="6"/>
      <c r="F5926" s="8"/>
    </row>
    <row r="5927" spans="3:6" x14ac:dyDescent="0.25">
      <c r="C5927" s="6"/>
      <c r="D5927" s="7"/>
      <c r="E5927" s="6"/>
      <c r="F5927" s="8"/>
    </row>
    <row r="5928" spans="3:6" x14ac:dyDescent="0.25">
      <c r="C5928" s="6"/>
      <c r="D5928" s="7"/>
      <c r="E5928" s="6"/>
      <c r="F5928" s="8"/>
    </row>
    <row r="5929" spans="3:6" x14ac:dyDescent="0.25">
      <c r="C5929" s="6"/>
      <c r="D5929" s="7"/>
      <c r="E5929" s="6"/>
      <c r="F5929" s="8"/>
    </row>
    <row r="5930" spans="3:6" x14ac:dyDescent="0.25">
      <c r="C5930" s="6"/>
      <c r="D5930" s="7"/>
      <c r="E5930" s="6"/>
      <c r="F5930" s="8"/>
    </row>
    <row r="5931" spans="3:6" x14ac:dyDescent="0.25">
      <c r="C5931" s="6"/>
      <c r="D5931" s="7"/>
      <c r="E5931" s="6"/>
      <c r="F5931" s="8"/>
    </row>
    <row r="5932" spans="3:6" x14ac:dyDescent="0.25">
      <c r="C5932" s="6"/>
      <c r="D5932" s="7"/>
      <c r="E5932" s="6"/>
      <c r="F5932" s="8"/>
    </row>
    <row r="5933" spans="3:6" x14ac:dyDescent="0.25">
      <c r="C5933" s="6"/>
      <c r="D5933" s="7"/>
      <c r="E5933" s="6"/>
      <c r="F5933" s="8"/>
    </row>
    <row r="5934" spans="3:6" x14ac:dyDescent="0.25">
      <c r="C5934" s="6"/>
      <c r="D5934" s="7"/>
      <c r="E5934" s="6"/>
      <c r="F5934" s="8"/>
    </row>
    <row r="5935" spans="3:6" x14ac:dyDescent="0.25">
      <c r="C5935" s="6"/>
      <c r="D5935" s="7"/>
      <c r="E5935" s="6"/>
      <c r="F5935" s="8"/>
    </row>
    <row r="5936" spans="3:6" x14ac:dyDescent="0.25">
      <c r="C5936" s="6"/>
      <c r="D5936" s="7"/>
      <c r="E5936" s="6"/>
      <c r="F5936" s="8"/>
    </row>
    <row r="5937" spans="3:6" x14ac:dyDescent="0.25">
      <c r="C5937" s="6"/>
      <c r="D5937" s="7"/>
      <c r="E5937" s="6"/>
      <c r="F5937" s="8"/>
    </row>
    <row r="5938" spans="3:6" x14ac:dyDescent="0.25">
      <c r="C5938" s="6"/>
      <c r="D5938" s="7"/>
      <c r="E5938" s="6"/>
      <c r="F5938" s="8"/>
    </row>
    <row r="5939" spans="3:6" x14ac:dyDescent="0.25">
      <c r="C5939" s="6"/>
      <c r="D5939" s="7"/>
      <c r="E5939" s="6"/>
      <c r="F5939" s="8"/>
    </row>
    <row r="5940" spans="3:6" x14ac:dyDescent="0.25">
      <c r="C5940" s="6"/>
      <c r="D5940" s="7"/>
      <c r="E5940" s="6"/>
      <c r="F5940" s="8"/>
    </row>
    <row r="5941" spans="3:6" x14ac:dyDescent="0.25">
      <c r="C5941" s="6"/>
      <c r="D5941" s="7"/>
      <c r="E5941" s="6"/>
      <c r="F5941" s="8"/>
    </row>
    <row r="5942" spans="3:6" x14ac:dyDescent="0.25">
      <c r="C5942" s="6"/>
      <c r="D5942" s="7"/>
      <c r="E5942" s="6"/>
      <c r="F5942" s="8"/>
    </row>
    <row r="5943" spans="3:6" x14ac:dyDescent="0.25">
      <c r="C5943" s="6"/>
      <c r="D5943" s="7"/>
      <c r="E5943" s="6"/>
      <c r="F5943" s="8"/>
    </row>
    <row r="5944" spans="3:6" x14ac:dyDescent="0.25">
      <c r="C5944" s="6"/>
      <c r="D5944" s="7"/>
      <c r="E5944" s="6"/>
      <c r="F5944" s="8"/>
    </row>
    <row r="5945" spans="3:6" x14ac:dyDescent="0.25">
      <c r="C5945" s="6"/>
      <c r="D5945" s="7"/>
      <c r="E5945" s="6"/>
      <c r="F5945" s="8"/>
    </row>
    <row r="5946" spans="3:6" x14ac:dyDescent="0.25">
      <c r="C5946" s="6"/>
      <c r="D5946" s="7"/>
      <c r="E5946" s="6"/>
      <c r="F5946" s="8"/>
    </row>
    <row r="5947" spans="3:6" x14ac:dyDescent="0.25">
      <c r="C5947" s="6"/>
      <c r="D5947" s="7"/>
      <c r="E5947" s="6"/>
      <c r="F5947" s="8"/>
    </row>
    <row r="5948" spans="3:6" x14ac:dyDescent="0.25">
      <c r="C5948" s="6"/>
      <c r="D5948" s="7"/>
      <c r="E5948" s="6"/>
      <c r="F5948" s="8"/>
    </row>
    <row r="5949" spans="3:6" x14ac:dyDescent="0.25">
      <c r="C5949" s="6"/>
      <c r="D5949" s="7"/>
      <c r="E5949" s="6"/>
      <c r="F5949" s="8"/>
    </row>
    <row r="5950" spans="3:6" x14ac:dyDescent="0.25">
      <c r="C5950" s="6"/>
      <c r="D5950" s="7"/>
      <c r="E5950" s="6"/>
      <c r="F5950" s="8"/>
    </row>
    <row r="5951" spans="3:6" x14ac:dyDescent="0.25">
      <c r="C5951" s="6"/>
      <c r="D5951" s="7"/>
      <c r="E5951" s="6"/>
      <c r="F5951" s="8"/>
    </row>
    <row r="5952" spans="3:6" x14ac:dyDescent="0.25">
      <c r="C5952" s="6"/>
      <c r="D5952" s="7"/>
      <c r="E5952" s="6"/>
      <c r="F5952" s="8"/>
    </row>
    <row r="5953" spans="3:6" x14ac:dyDescent="0.25">
      <c r="C5953" s="6"/>
      <c r="D5953" s="7"/>
      <c r="E5953" s="6"/>
      <c r="F5953" s="8"/>
    </row>
    <row r="5954" spans="3:6" x14ac:dyDescent="0.25">
      <c r="C5954" s="6"/>
      <c r="D5954" s="7"/>
      <c r="E5954" s="6"/>
      <c r="F5954" s="8"/>
    </row>
    <row r="5955" spans="3:6" x14ac:dyDescent="0.25">
      <c r="C5955" s="6"/>
      <c r="D5955" s="7"/>
      <c r="E5955" s="6"/>
      <c r="F5955" s="8"/>
    </row>
    <row r="5956" spans="3:6" x14ac:dyDescent="0.25">
      <c r="C5956" s="6"/>
      <c r="D5956" s="7"/>
      <c r="E5956" s="6"/>
      <c r="F5956" s="8"/>
    </row>
    <row r="5957" spans="3:6" x14ac:dyDescent="0.25">
      <c r="C5957" s="6"/>
      <c r="D5957" s="7"/>
      <c r="E5957" s="6"/>
      <c r="F5957" s="8"/>
    </row>
    <row r="5958" spans="3:6" x14ac:dyDescent="0.25">
      <c r="C5958" s="6"/>
      <c r="D5958" s="7"/>
      <c r="E5958" s="6"/>
      <c r="F5958" s="8"/>
    </row>
    <row r="5959" spans="3:6" x14ac:dyDescent="0.25">
      <c r="C5959" s="6"/>
      <c r="D5959" s="7"/>
      <c r="E5959" s="6"/>
      <c r="F5959" s="8"/>
    </row>
    <row r="5960" spans="3:6" x14ac:dyDescent="0.25">
      <c r="C5960" s="6"/>
      <c r="D5960" s="7"/>
      <c r="E5960" s="6"/>
      <c r="F5960" s="8"/>
    </row>
    <row r="5961" spans="3:6" x14ac:dyDescent="0.25">
      <c r="C5961" s="6"/>
      <c r="D5961" s="7"/>
      <c r="E5961" s="6"/>
      <c r="F5961" s="8"/>
    </row>
    <row r="5962" spans="3:6" x14ac:dyDescent="0.25">
      <c r="C5962" s="6"/>
      <c r="D5962" s="7"/>
      <c r="E5962" s="6"/>
      <c r="F5962" s="8"/>
    </row>
    <row r="5963" spans="3:6" x14ac:dyDescent="0.25">
      <c r="C5963" s="6"/>
      <c r="D5963" s="7"/>
      <c r="E5963" s="6"/>
      <c r="F5963" s="8"/>
    </row>
    <row r="5964" spans="3:6" x14ac:dyDescent="0.25">
      <c r="C5964" s="6"/>
      <c r="D5964" s="7"/>
      <c r="E5964" s="6"/>
      <c r="F5964" s="8"/>
    </row>
    <row r="5965" spans="3:6" x14ac:dyDescent="0.25">
      <c r="C5965" s="6"/>
      <c r="D5965" s="7"/>
      <c r="E5965" s="6"/>
      <c r="F5965" s="8"/>
    </row>
    <row r="5966" spans="3:6" x14ac:dyDescent="0.25">
      <c r="C5966" s="6"/>
      <c r="D5966" s="7"/>
      <c r="E5966" s="6"/>
      <c r="F5966" s="8"/>
    </row>
    <row r="5967" spans="3:6" x14ac:dyDescent="0.25">
      <c r="C5967" s="6"/>
      <c r="D5967" s="7"/>
      <c r="E5967" s="6"/>
      <c r="F5967" s="8"/>
    </row>
    <row r="5968" spans="3:6" x14ac:dyDescent="0.25">
      <c r="C5968" s="6"/>
      <c r="D5968" s="7"/>
      <c r="E5968" s="6"/>
      <c r="F5968" s="8"/>
    </row>
    <row r="5969" spans="3:6" x14ac:dyDescent="0.25">
      <c r="C5969" s="6"/>
      <c r="D5969" s="7"/>
      <c r="E5969" s="6"/>
      <c r="F5969" s="8"/>
    </row>
    <row r="5970" spans="3:6" x14ac:dyDescent="0.25">
      <c r="C5970" s="6"/>
      <c r="D5970" s="7"/>
      <c r="E5970" s="6"/>
      <c r="F5970" s="8"/>
    </row>
    <row r="5971" spans="3:6" x14ac:dyDescent="0.25">
      <c r="C5971" s="6"/>
      <c r="D5971" s="7"/>
      <c r="E5971" s="6"/>
      <c r="F5971" s="8"/>
    </row>
    <row r="5972" spans="3:6" x14ac:dyDescent="0.25">
      <c r="C5972" s="6"/>
      <c r="D5972" s="7"/>
      <c r="E5972" s="6"/>
      <c r="F5972" s="8"/>
    </row>
    <row r="5973" spans="3:6" x14ac:dyDescent="0.25">
      <c r="C5973" s="6"/>
      <c r="D5973" s="7"/>
      <c r="E5973" s="6"/>
      <c r="F5973" s="8"/>
    </row>
    <row r="5974" spans="3:6" x14ac:dyDescent="0.25">
      <c r="C5974" s="6"/>
      <c r="D5974" s="7"/>
      <c r="E5974" s="6"/>
      <c r="F5974" s="8"/>
    </row>
    <row r="5975" spans="3:6" x14ac:dyDescent="0.25">
      <c r="C5975" s="6"/>
      <c r="D5975" s="7"/>
      <c r="E5975" s="6"/>
      <c r="F5975" s="8"/>
    </row>
    <row r="5976" spans="3:6" x14ac:dyDescent="0.25">
      <c r="C5976" s="6"/>
      <c r="D5976" s="7"/>
      <c r="E5976" s="6"/>
      <c r="F5976" s="8"/>
    </row>
    <row r="5977" spans="3:6" x14ac:dyDescent="0.25">
      <c r="C5977" s="6"/>
      <c r="D5977" s="7"/>
      <c r="E5977" s="6"/>
      <c r="F5977" s="8"/>
    </row>
    <row r="5978" spans="3:6" x14ac:dyDescent="0.25">
      <c r="C5978" s="6"/>
      <c r="D5978" s="7"/>
      <c r="E5978" s="6"/>
      <c r="F5978" s="8"/>
    </row>
    <row r="5979" spans="3:6" x14ac:dyDescent="0.25">
      <c r="C5979" s="6"/>
      <c r="D5979" s="7"/>
      <c r="E5979" s="6"/>
      <c r="F5979" s="8"/>
    </row>
    <row r="5980" spans="3:6" x14ac:dyDescent="0.25">
      <c r="C5980" s="6"/>
      <c r="D5980" s="7"/>
      <c r="E5980" s="6"/>
      <c r="F5980" s="8"/>
    </row>
    <row r="5981" spans="3:6" x14ac:dyDescent="0.25">
      <c r="C5981" s="6"/>
      <c r="D5981" s="7"/>
      <c r="E5981" s="6"/>
      <c r="F5981" s="8"/>
    </row>
    <row r="5982" spans="3:6" x14ac:dyDescent="0.25">
      <c r="C5982" s="6"/>
      <c r="D5982" s="7"/>
      <c r="E5982" s="6"/>
      <c r="F5982" s="8"/>
    </row>
    <row r="5983" spans="3:6" x14ac:dyDescent="0.25">
      <c r="C5983" s="6"/>
      <c r="D5983" s="7"/>
      <c r="E5983" s="6"/>
      <c r="F5983" s="8"/>
    </row>
    <row r="5984" spans="3:6" x14ac:dyDescent="0.25">
      <c r="C5984" s="6"/>
      <c r="D5984" s="7"/>
      <c r="E5984" s="6"/>
      <c r="F5984" s="8"/>
    </row>
    <row r="5985" spans="3:6" x14ac:dyDescent="0.25">
      <c r="C5985" s="6"/>
      <c r="D5985" s="7"/>
      <c r="E5985" s="6"/>
      <c r="F5985" s="8"/>
    </row>
    <row r="5986" spans="3:6" x14ac:dyDescent="0.25">
      <c r="C5986" s="6"/>
      <c r="D5986" s="7"/>
      <c r="E5986" s="6"/>
      <c r="F5986" s="8"/>
    </row>
    <row r="5987" spans="3:6" x14ac:dyDescent="0.25">
      <c r="C5987" s="6"/>
      <c r="D5987" s="7"/>
      <c r="E5987" s="6"/>
      <c r="F5987" s="8"/>
    </row>
    <row r="5988" spans="3:6" x14ac:dyDescent="0.25">
      <c r="C5988" s="6"/>
      <c r="D5988" s="7"/>
      <c r="E5988" s="6"/>
      <c r="F5988" s="8"/>
    </row>
    <row r="5989" spans="3:6" x14ac:dyDescent="0.25">
      <c r="C5989" s="6"/>
      <c r="D5989" s="7"/>
      <c r="E5989" s="6"/>
      <c r="F5989" s="8"/>
    </row>
    <row r="5990" spans="3:6" x14ac:dyDescent="0.25">
      <c r="C5990" s="6"/>
      <c r="D5990" s="7"/>
      <c r="E5990" s="6"/>
      <c r="F5990" s="8"/>
    </row>
    <row r="5991" spans="3:6" x14ac:dyDescent="0.25">
      <c r="C5991" s="6"/>
      <c r="D5991" s="7"/>
      <c r="E5991" s="6"/>
      <c r="F5991" s="8"/>
    </row>
    <row r="5992" spans="3:6" x14ac:dyDescent="0.25">
      <c r="C5992" s="6"/>
      <c r="D5992" s="7"/>
      <c r="E5992" s="6"/>
      <c r="F5992" s="8"/>
    </row>
    <row r="5993" spans="3:6" x14ac:dyDescent="0.25">
      <c r="C5993" s="6"/>
      <c r="D5993" s="7"/>
      <c r="E5993" s="6"/>
      <c r="F5993" s="8"/>
    </row>
    <row r="5994" spans="3:6" x14ac:dyDescent="0.25">
      <c r="C5994" s="6"/>
      <c r="D5994" s="7"/>
      <c r="E5994" s="6"/>
      <c r="F5994" s="8"/>
    </row>
    <row r="5995" spans="3:6" x14ac:dyDescent="0.25">
      <c r="C5995" s="6"/>
      <c r="D5995" s="7"/>
      <c r="E5995" s="6"/>
      <c r="F5995" s="8"/>
    </row>
    <row r="5996" spans="3:6" x14ac:dyDescent="0.25">
      <c r="C5996" s="6"/>
      <c r="D5996" s="7"/>
      <c r="E5996" s="6"/>
      <c r="F5996" s="8"/>
    </row>
    <row r="5997" spans="3:6" x14ac:dyDescent="0.25">
      <c r="C5997" s="6"/>
      <c r="D5997" s="7"/>
      <c r="E5997" s="6"/>
      <c r="F5997" s="8"/>
    </row>
    <row r="5998" spans="3:6" x14ac:dyDescent="0.25">
      <c r="C5998" s="6"/>
      <c r="D5998" s="7"/>
      <c r="E5998" s="6"/>
      <c r="F5998" s="8"/>
    </row>
    <row r="5999" spans="3:6" x14ac:dyDescent="0.25">
      <c r="C5999" s="6"/>
      <c r="D5999" s="7"/>
      <c r="E5999" s="6"/>
      <c r="F5999" s="8"/>
    </row>
    <row r="6000" spans="3:6" x14ac:dyDescent="0.25">
      <c r="C6000" s="6"/>
      <c r="D6000" s="7"/>
      <c r="E6000" s="6"/>
      <c r="F6000" s="8"/>
    </row>
    <row r="6001" spans="3:6" x14ac:dyDescent="0.25">
      <c r="C6001" s="6"/>
      <c r="D6001" s="7"/>
      <c r="E6001" s="6"/>
      <c r="F6001" s="8"/>
    </row>
    <row r="6002" spans="3:6" x14ac:dyDescent="0.25">
      <c r="C6002" s="6"/>
      <c r="D6002" s="7"/>
      <c r="E6002" s="6"/>
      <c r="F6002" s="8"/>
    </row>
    <row r="6003" spans="3:6" x14ac:dyDescent="0.25">
      <c r="C6003" s="6"/>
      <c r="D6003" s="7"/>
      <c r="E6003" s="6"/>
      <c r="F6003" s="8"/>
    </row>
    <row r="6004" spans="3:6" x14ac:dyDescent="0.25">
      <c r="C6004" s="6"/>
      <c r="D6004" s="7"/>
      <c r="E6004" s="6"/>
      <c r="F6004" s="8"/>
    </row>
    <row r="6005" spans="3:6" x14ac:dyDescent="0.25">
      <c r="C6005" s="6"/>
      <c r="D6005" s="7"/>
      <c r="E6005" s="6"/>
      <c r="F6005" s="8"/>
    </row>
    <row r="6006" spans="3:6" x14ac:dyDescent="0.25">
      <c r="C6006" s="6"/>
      <c r="D6006" s="7"/>
      <c r="E6006" s="6"/>
      <c r="F6006" s="8"/>
    </row>
    <row r="6007" spans="3:6" x14ac:dyDescent="0.25">
      <c r="C6007" s="6"/>
      <c r="D6007" s="7"/>
      <c r="E6007" s="6"/>
      <c r="F6007" s="8"/>
    </row>
    <row r="6008" spans="3:6" x14ac:dyDescent="0.25">
      <c r="C6008" s="6"/>
      <c r="D6008" s="7"/>
      <c r="E6008" s="6"/>
      <c r="F6008" s="8"/>
    </row>
    <row r="6009" spans="3:6" x14ac:dyDescent="0.25">
      <c r="C6009" s="6"/>
      <c r="D6009" s="7"/>
      <c r="E6009" s="6"/>
      <c r="F6009" s="8"/>
    </row>
    <row r="6010" spans="3:6" x14ac:dyDescent="0.25">
      <c r="C6010" s="6"/>
      <c r="D6010" s="7"/>
      <c r="E6010" s="6"/>
      <c r="F6010" s="8"/>
    </row>
    <row r="6011" spans="3:6" x14ac:dyDescent="0.25">
      <c r="C6011" s="6"/>
      <c r="D6011" s="7"/>
      <c r="E6011" s="6"/>
      <c r="F6011" s="8"/>
    </row>
    <row r="6012" spans="3:6" x14ac:dyDescent="0.25">
      <c r="C6012" s="6"/>
      <c r="D6012" s="7"/>
      <c r="E6012" s="6"/>
      <c r="F6012" s="8"/>
    </row>
    <row r="6013" spans="3:6" x14ac:dyDescent="0.25">
      <c r="C6013" s="6"/>
      <c r="D6013" s="7"/>
      <c r="E6013" s="6"/>
      <c r="F6013" s="8"/>
    </row>
    <row r="6014" spans="3:6" x14ac:dyDescent="0.25">
      <c r="C6014" s="6"/>
      <c r="D6014" s="7"/>
      <c r="E6014" s="6"/>
      <c r="F6014" s="8"/>
    </row>
    <row r="6015" spans="3:6" x14ac:dyDescent="0.25">
      <c r="C6015" s="6"/>
      <c r="D6015" s="7"/>
      <c r="E6015" s="6"/>
      <c r="F6015" s="8"/>
    </row>
    <row r="6016" spans="3:6" x14ac:dyDescent="0.25">
      <c r="C6016" s="6"/>
      <c r="D6016" s="7"/>
      <c r="E6016" s="6"/>
      <c r="F6016" s="8"/>
    </row>
    <row r="6017" spans="3:6" x14ac:dyDescent="0.25">
      <c r="C6017" s="6"/>
      <c r="D6017" s="7"/>
      <c r="E6017" s="6"/>
      <c r="F6017" s="8"/>
    </row>
    <row r="6018" spans="3:6" x14ac:dyDescent="0.25">
      <c r="C6018" s="6"/>
      <c r="D6018" s="7"/>
      <c r="E6018" s="6"/>
      <c r="F6018" s="8"/>
    </row>
    <row r="6019" spans="3:6" x14ac:dyDescent="0.25">
      <c r="C6019" s="6"/>
      <c r="D6019" s="7"/>
      <c r="E6019" s="6"/>
      <c r="F6019" s="8"/>
    </row>
    <row r="6020" spans="3:6" x14ac:dyDescent="0.25">
      <c r="C6020" s="6"/>
      <c r="D6020" s="7"/>
      <c r="E6020" s="6"/>
      <c r="F6020" s="8"/>
    </row>
    <row r="6021" spans="3:6" x14ac:dyDescent="0.25">
      <c r="C6021" s="6"/>
      <c r="D6021" s="7"/>
      <c r="E6021" s="6"/>
      <c r="F6021" s="8"/>
    </row>
    <row r="6022" spans="3:6" x14ac:dyDescent="0.25">
      <c r="C6022" s="6"/>
      <c r="D6022" s="7"/>
      <c r="E6022" s="6"/>
      <c r="F6022" s="8"/>
    </row>
    <row r="6023" spans="3:6" x14ac:dyDescent="0.25">
      <c r="C6023" s="6"/>
      <c r="D6023" s="7"/>
      <c r="E6023" s="6"/>
      <c r="F6023" s="8"/>
    </row>
    <row r="6024" spans="3:6" x14ac:dyDescent="0.25">
      <c r="C6024" s="6"/>
      <c r="D6024" s="7"/>
      <c r="E6024" s="6"/>
      <c r="F6024" s="8"/>
    </row>
    <row r="6025" spans="3:6" x14ac:dyDescent="0.25">
      <c r="C6025" s="6"/>
      <c r="D6025" s="7"/>
      <c r="E6025" s="6"/>
      <c r="F6025" s="8"/>
    </row>
    <row r="6026" spans="3:6" x14ac:dyDescent="0.25">
      <c r="C6026" s="6"/>
      <c r="D6026" s="7"/>
      <c r="E6026" s="6"/>
      <c r="F6026" s="8"/>
    </row>
    <row r="6027" spans="3:6" x14ac:dyDescent="0.25">
      <c r="C6027" s="6"/>
      <c r="D6027" s="7"/>
      <c r="E6027" s="6"/>
      <c r="F6027" s="8"/>
    </row>
    <row r="6028" spans="3:6" x14ac:dyDescent="0.25">
      <c r="C6028" s="6"/>
      <c r="D6028" s="7"/>
      <c r="E6028" s="6"/>
      <c r="F6028" s="8"/>
    </row>
    <row r="6029" spans="3:6" x14ac:dyDescent="0.25">
      <c r="C6029" s="6"/>
      <c r="D6029" s="7"/>
      <c r="E6029" s="6"/>
      <c r="F6029" s="8"/>
    </row>
    <row r="6030" spans="3:6" x14ac:dyDescent="0.25">
      <c r="C6030" s="6"/>
      <c r="D6030" s="7"/>
      <c r="E6030" s="6"/>
      <c r="F6030" s="8"/>
    </row>
    <row r="6031" spans="3:6" x14ac:dyDescent="0.25">
      <c r="C6031" s="6"/>
      <c r="D6031" s="7"/>
      <c r="E6031" s="6"/>
      <c r="F6031" s="8"/>
    </row>
    <row r="6032" spans="3:6" x14ac:dyDescent="0.25">
      <c r="C6032" s="6"/>
      <c r="D6032" s="7"/>
      <c r="E6032" s="6"/>
      <c r="F6032" s="8"/>
    </row>
    <row r="6033" spans="3:6" x14ac:dyDescent="0.25">
      <c r="C6033" s="6"/>
      <c r="D6033" s="7"/>
      <c r="E6033" s="6"/>
      <c r="F6033" s="8"/>
    </row>
    <row r="6034" spans="3:6" x14ac:dyDescent="0.25">
      <c r="C6034" s="6"/>
      <c r="D6034" s="7"/>
      <c r="E6034" s="6"/>
      <c r="F6034" s="8"/>
    </row>
    <row r="6035" spans="3:6" x14ac:dyDescent="0.25">
      <c r="C6035" s="6"/>
      <c r="D6035" s="7"/>
      <c r="E6035" s="6"/>
      <c r="F6035" s="8"/>
    </row>
    <row r="6036" spans="3:6" x14ac:dyDescent="0.25">
      <c r="C6036" s="6"/>
      <c r="D6036" s="7"/>
      <c r="E6036" s="6"/>
      <c r="F6036" s="8"/>
    </row>
    <row r="6037" spans="3:6" x14ac:dyDescent="0.25">
      <c r="C6037" s="6"/>
      <c r="D6037" s="7"/>
      <c r="E6037" s="6"/>
      <c r="F6037" s="8"/>
    </row>
    <row r="6038" spans="3:6" x14ac:dyDescent="0.25">
      <c r="C6038" s="6"/>
      <c r="D6038" s="7"/>
      <c r="E6038" s="6"/>
      <c r="F6038" s="8"/>
    </row>
    <row r="6039" spans="3:6" x14ac:dyDescent="0.25">
      <c r="C6039" s="6"/>
      <c r="D6039" s="7"/>
      <c r="E6039" s="6"/>
      <c r="F6039" s="8"/>
    </row>
    <row r="6040" spans="3:6" x14ac:dyDescent="0.25">
      <c r="C6040" s="6"/>
      <c r="D6040" s="7"/>
      <c r="E6040" s="6"/>
      <c r="F6040" s="8"/>
    </row>
    <row r="6041" spans="3:6" x14ac:dyDescent="0.25">
      <c r="C6041" s="6"/>
      <c r="D6041" s="7"/>
      <c r="E6041" s="6"/>
      <c r="F6041" s="8"/>
    </row>
    <row r="6042" spans="3:6" x14ac:dyDescent="0.25">
      <c r="C6042" s="6"/>
      <c r="D6042" s="7"/>
      <c r="E6042" s="6"/>
      <c r="F6042" s="8"/>
    </row>
    <row r="6043" spans="3:6" x14ac:dyDescent="0.25">
      <c r="C6043" s="6"/>
      <c r="D6043" s="7"/>
      <c r="E6043" s="6"/>
      <c r="F6043" s="8"/>
    </row>
    <row r="6044" spans="3:6" x14ac:dyDescent="0.25">
      <c r="C6044" s="6"/>
      <c r="D6044" s="7"/>
      <c r="E6044" s="6"/>
      <c r="F6044" s="8"/>
    </row>
    <row r="6045" spans="3:6" x14ac:dyDescent="0.25">
      <c r="C6045" s="6"/>
      <c r="D6045" s="7"/>
      <c r="E6045" s="6"/>
      <c r="F6045" s="8"/>
    </row>
    <row r="6046" spans="3:6" x14ac:dyDescent="0.25">
      <c r="C6046" s="6"/>
      <c r="D6046" s="7"/>
      <c r="E6046" s="6"/>
      <c r="F6046" s="8"/>
    </row>
    <row r="6047" spans="3:6" x14ac:dyDescent="0.25">
      <c r="C6047" s="6"/>
      <c r="D6047" s="7"/>
      <c r="E6047" s="6"/>
      <c r="F6047" s="8"/>
    </row>
    <row r="6048" spans="3:6" x14ac:dyDescent="0.25">
      <c r="C6048" s="6"/>
      <c r="D6048" s="7"/>
      <c r="E6048" s="6"/>
      <c r="F6048" s="8"/>
    </row>
    <row r="6049" spans="3:6" x14ac:dyDescent="0.25">
      <c r="C6049" s="6"/>
      <c r="D6049" s="7"/>
      <c r="E6049" s="6"/>
      <c r="F6049" s="8"/>
    </row>
    <row r="6050" spans="3:6" x14ac:dyDescent="0.25">
      <c r="C6050" s="6"/>
      <c r="D6050" s="7"/>
      <c r="E6050" s="6"/>
      <c r="F6050" s="8"/>
    </row>
    <row r="6051" spans="3:6" x14ac:dyDescent="0.25">
      <c r="C6051" s="6"/>
      <c r="D6051" s="7"/>
      <c r="E6051" s="6"/>
      <c r="F6051" s="8"/>
    </row>
    <row r="6052" spans="3:6" x14ac:dyDescent="0.25">
      <c r="C6052" s="6"/>
      <c r="D6052" s="7"/>
      <c r="E6052" s="6"/>
      <c r="F6052" s="8"/>
    </row>
    <row r="6053" spans="3:6" x14ac:dyDescent="0.25">
      <c r="C6053" s="6"/>
      <c r="D6053" s="7"/>
      <c r="E6053" s="6"/>
      <c r="F6053" s="8"/>
    </row>
    <row r="6054" spans="3:6" x14ac:dyDescent="0.25">
      <c r="C6054" s="6"/>
      <c r="D6054" s="7"/>
      <c r="E6054" s="6"/>
      <c r="F6054" s="8"/>
    </row>
    <row r="6055" spans="3:6" x14ac:dyDescent="0.25">
      <c r="C6055" s="6"/>
      <c r="D6055" s="7"/>
      <c r="E6055" s="6"/>
      <c r="F6055" s="8"/>
    </row>
    <row r="6056" spans="3:6" x14ac:dyDescent="0.25">
      <c r="C6056" s="6"/>
      <c r="D6056" s="7"/>
      <c r="E6056" s="6"/>
      <c r="F6056" s="8"/>
    </row>
    <row r="6057" spans="3:6" x14ac:dyDescent="0.25">
      <c r="C6057" s="6"/>
      <c r="D6057" s="7"/>
      <c r="E6057" s="6"/>
      <c r="F6057" s="8"/>
    </row>
    <row r="6058" spans="3:6" x14ac:dyDescent="0.25">
      <c r="C6058" s="6"/>
      <c r="D6058" s="7"/>
      <c r="E6058" s="6"/>
      <c r="F6058" s="8"/>
    </row>
    <row r="6059" spans="3:6" x14ac:dyDescent="0.25">
      <c r="C6059" s="6"/>
      <c r="D6059" s="7"/>
      <c r="E6059" s="6"/>
      <c r="F6059" s="8"/>
    </row>
    <row r="6060" spans="3:6" x14ac:dyDescent="0.25">
      <c r="C6060" s="6"/>
      <c r="D6060" s="7"/>
      <c r="E6060" s="6"/>
      <c r="F6060" s="8"/>
    </row>
    <row r="6061" spans="3:6" x14ac:dyDescent="0.25">
      <c r="C6061" s="6"/>
      <c r="D6061" s="7"/>
      <c r="E6061" s="6"/>
      <c r="F6061" s="8"/>
    </row>
    <row r="6062" spans="3:6" x14ac:dyDescent="0.25">
      <c r="C6062" s="6"/>
      <c r="D6062" s="7"/>
      <c r="E6062" s="6"/>
      <c r="F6062" s="8"/>
    </row>
    <row r="6063" spans="3:6" x14ac:dyDescent="0.25">
      <c r="C6063" s="6"/>
      <c r="D6063" s="7"/>
      <c r="E6063" s="6"/>
      <c r="F6063" s="8"/>
    </row>
    <row r="6064" spans="3:6" x14ac:dyDescent="0.25">
      <c r="C6064" s="6"/>
      <c r="D6064" s="7"/>
      <c r="E6064" s="6"/>
      <c r="F6064" s="8"/>
    </row>
    <row r="6065" spans="3:6" x14ac:dyDescent="0.25">
      <c r="C6065" s="6"/>
      <c r="D6065" s="7"/>
      <c r="E6065" s="6"/>
      <c r="F6065" s="8"/>
    </row>
    <row r="6066" spans="3:6" x14ac:dyDescent="0.25">
      <c r="C6066" s="6"/>
      <c r="D6066" s="7"/>
      <c r="E6066" s="6"/>
      <c r="F6066" s="8"/>
    </row>
    <row r="6067" spans="3:6" x14ac:dyDescent="0.25">
      <c r="C6067" s="6"/>
      <c r="D6067" s="7"/>
      <c r="E6067" s="6"/>
      <c r="F6067" s="8"/>
    </row>
    <row r="6068" spans="3:6" x14ac:dyDescent="0.25">
      <c r="C6068" s="6"/>
      <c r="D6068" s="7"/>
      <c r="E6068" s="6"/>
      <c r="F6068" s="8"/>
    </row>
    <row r="6069" spans="3:6" x14ac:dyDescent="0.25">
      <c r="C6069" s="6"/>
      <c r="D6069" s="7"/>
      <c r="E6069" s="6"/>
      <c r="F6069" s="8"/>
    </row>
    <row r="6070" spans="3:6" x14ac:dyDescent="0.25">
      <c r="C6070" s="6"/>
      <c r="D6070" s="7"/>
      <c r="E6070" s="6"/>
      <c r="F6070" s="8"/>
    </row>
    <row r="6071" spans="3:6" x14ac:dyDescent="0.25">
      <c r="C6071" s="6"/>
      <c r="D6071" s="7"/>
      <c r="E6071" s="6"/>
      <c r="F6071" s="8"/>
    </row>
    <row r="6072" spans="3:6" x14ac:dyDescent="0.25">
      <c r="C6072" s="6"/>
      <c r="D6072" s="7"/>
      <c r="E6072" s="6"/>
      <c r="F6072" s="8"/>
    </row>
    <row r="6073" spans="3:6" x14ac:dyDescent="0.25">
      <c r="C6073" s="6"/>
      <c r="D6073" s="7"/>
      <c r="E6073" s="6"/>
      <c r="F6073" s="8"/>
    </row>
    <row r="6074" spans="3:6" x14ac:dyDescent="0.25">
      <c r="C6074" s="6"/>
      <c r="D6074" s="7"/>
      <c r="E6074" s="6"/>
      <c r="F6074" s="8"/>
    </row>
    <row r="6075" spans="3:6" x14ac:dyDescent="0.25">
      <c r="C6075" s="6"/>
      <c r="D6075" s="7"/>
      <c r="E6075" s="6"/>
      <c r="F6075" s="8"/>
    </row>
    <row r="6076" spans="3:6" x14ac:dyDescent="0.25">
      <c r="C6076" s="6"/>
      <c r="D6076" s="7"/>
      <c r="E6076" s="6"/>
      <c r="F6076" s="8"/>
    </row>
    <row r="6077" spans="3:6" x14ac:dyDescent="0.25">
      <c r="C6077" s="6"/>
      <c r="D6077" s="7"/>
      <c r="E6077" s="6"/>
      <c r="F6077" s="8"/>
    </row>
    <row r="6078" spans="3:6" x14ac:dyDescent="0.25">
      <c r="C6078" s="6"/>
      <c r="D6078" s="7"/>
      <c r="E6078" s="6"/>
      <c r="F6078" s="8"/>
    </row>
    <row r="6079" spans="3:6" x14ac:dyDescent="0.25">
      <c r="C6079" s="6"/>
      <c r="D6079" s="7"/>
      <c r="E6079" s="6"/>
      <c r="F6079" s="8"/>
    </row>
    <row r="6080" spans="3:6" x14ac:dyDescent="0.25">
      <c r="C6080" s="6"/>
      <c r="D6080" s="7"/>
      <c r="E6080" s="6"/>
      <c r="F6080" s="8"/>
    </row>
    <row r="6081" spans="3:6" x14ac:dyDescent="0.25">
      <c r="C6081" s="6"/>
      <c r="D6081" s="7"/>
      <c r="E6081" s="6"/>
      <c r="F6081" s="8"/>
    </row>
    <row r="6082" spans="3:6" x14ac:dyDescent="0.25">
      <c r="C6082" s="6"/>
      <c r="D6082" s="7"/>
      <c r="E6082" s="6"/>
      <c r="F6082" s="8"/>
    </row>
    <row r="6083" spans="3:6" x14ac:dyDescent="0.25">
      <c r="C6083" s="6"/>
      <c r="D6083" s="7"/>
      <c r="E6083" s="6"/>
      <c r="F6083" s="8"/>
    </row>
    <row r="6084" spans="3:6" x14ac:dyDescent="0.25">
      <c r="C6084" s="6"/>
      <c r="D6084" s="7"/>
      <c r="E6084" s="6"/>
      <c r="F6084" s="8"/>
    </row>
    <row r="6085" spans="3:6" x14ac:dyDescent="0.25">
      <c r="C6085" s="6"/>
      <c r="D6085" s="7"/>
      <c r="E6085" s="6"/>
      <c r="F6085" s="8"/>
    </row>
    <row r="6086" spans="3:6" x14ac:dyDescent="0.25">
      <c r="C6086" s="6"/>
      <c r="D6086" s="7"/>
      <c r="E6086" s="6"/>
      <c r="F6086" s="8"/>
    </row>
    <row r="6087" spans="3:6" x14ac:dyDescent="0.25">
      <c r="C6087" s="6"/>
      <c r="D6087" s="7"/>
      <c r="E6087" s="6"/>
      <c r="F6087" s="8"/>
    </row>
    <row r="6088" spans="3:6" x14ac:dyDescent="0.25">
      <c r="C6088" s="6"/>
      <c r="D6088" s="7"/>
      <c r="E6088" s="6"/>
      <c r="F6088" s="8"/>
    </row>
    <row r="6089" spans="3:6" x14ac:dyDescent="0.25">
      <c r="C6089" s="6"/>
      <c r="D6089" s="7"/>
      <c r="E6089" s="6"/>
      <c r="F6089" s="8"/>
    </row>
    <row r="6090" spans="3:6" x14ac:dyDescent="0.25">
      <c r="C6090" s="6"/>
      <c r="D6090" s="7"/>
      <c r="E6090" s="6"/>
      <c r="F6090" s="8"/>
    </row>
    <row r="6091" spans="3:6" x14ac:dyDescent="0.25">
      <c r="C6091" s="6"/>
      <c r="D6091" s="7"/>
      <c r="E6091" s="6"/>
      <c r="F6091" s="8"/>
    </row>
    <row r="6092" spans="3:6" x14ac:dyDescent="0.25">
      <c r="C6092" s="6"/>
      <c r="D6092" s="7"/>
      <c r="E6092" s="6"/>
      <c r="F6092" s="8"/>
    </row>
    <row r="6093" spans="3:6" x14ac:dyDescent="0.25">
      <c r="C6093" s="6"/>
      <c r="D6093" s="7"/>
      <c r="E6093" s="6"/>
      <c r="F6093" s="8"/>
    </row>
    <row r="6094" spans="3:6" x14ac:dyDescent="0.25">
      <c r="C6094" s="6"/>
      <c r="D6094" s="7"/>
      <c r="E6094" s="6"/>
      <c r="F6094" s="8"/>
    </row>
    <row r="6095" spans="3:6" x14ac:dyDescent="0.25">
      <c r="C6095" s="6"/>
      <c r="D6095" s="7"/>
      <c r="E6095" s="6"/>
      <c r="F6095" s="8"/>
    </row>
    <row r="6096" spans="3:6" x14ac:dyDescent="0.25">
      <c r="C6096" s="6"/>
      <c r="D6096" s="7"/>
      <c r="E6096" s="6"/>
      <c r="F6096" s="8"/>
    </row>
    <row r="6097" spans="3:6" x14ac:dyDescent="0.25">
      <c r="C6097" s="6"/>
      <c r="D6097" s="7"/>
      <c r="E6097" s="6"/>
      <c r="F6097" s="8"/>
    </row>
    <row r="6098" spans="3:6" x14ac:dyDescent="0.25">
      <c r="C6098" s="6"/>
      <c r="D6098" s="7"/>
      <c r="E6098" s="6"/>
      <c r="F6098" s="8"/>
    </row>
    <row r="6099" spans="3:6" x14ac:dyDescent="0.25">
      <c r="C6099" s="6"/>
      <c r="D6099" s="7"/>
      <c r="E6099" s="6"/>
      <c r="F6099" s="8"/>
    </row>
    <row r="6100" spans="3:6" x14ac:dyDescent="0.25">
      <c r="C6100" s="6"/>
      <c r="D6100" s="7"/>
      <c r="E6100" s="6"/>
      <c r="F6100" s="8"/>
    </row>
    <row r="6101" spans="3:6" x14ac:dyDescent="0.25">
      <c r="C6101" s="6"/>
      <c r="D6101" s="7"/>
      <c r="E6101" s="6"/>
      <c r="F6101" s="8"/>
    </row>
    <row r="6102" spans="3:6" x14ac:dyDescent="0.25">
      <c r="C6102" s="6"/>
      <c r="D6102" s="7"/>
      <c r="E6102" s="6"/>
      <c r="F6102" s="8"/>
    </row>
    <row r="6103" spans="3:6" x14ac:dyDescent="0.25">
      <c r="C6103" s="6"/>
      <c r="D6103" s="7"/>
      <c r="E6103" s="6"/>
      <c r="F6103" s="8"/>
    </row>
    <row r="6104" spans="3:6" x14ac:dyDescent="0.25">
      <c r="C6104" s="6"/>
      <c r="D6104" s="7"/>
      <c r="E6104" s="6"/>
      <c r="F6104" s="8"/>
    </row>
    <row r="6105" spans="3:6" x14ac:dyDescent="0.25">
      <c r="C6105" s="6"/>
      <c r="D6105" s="7"/>
      <c r="E6105" s="6"/>
      <c r="F6105" s="8"/>
    </row>
    <row r="6106" spans="3:6" x14ac:dyDescent="0.25">
      <c r="C6106" s="6"/>
      <c r="D6106" s="7"/>
      <c r="E6106" s="6"/>
      <c r="F6106" s="8"/>
    </row>
    <row r="6107" spans="3:6" x14ac:dyDescent="0.25">
      <c r="C6107" s="6"/>
      <c r="D6107" s="7"/>
      <c r="E6107" s="6"/>
      <c r="F6107" s="8"/>
    </row>
    <row r="6108" spans="3:6" x14ac:dyDescent="0.25">
      <c r="C6108" s="6"/>
      <c r="D6108" s="7"/>
      <c r="E6108" s="6"/>
      <c r="F6108" s="8"/>
    </row>
    <row r="6109" spans="3:6" x14ac:dyDescent="0.25">
      <c r="C6109" s="6"/>
      <c r="D6109" s="7"/>
      <c r="E6109" s="6"/>
      <c r="F6109" s="8"/>
    </row>
    <row r="6110" spans="3:6" x14ac:dyDescent="0.25">
      <c r="C6110" s="6"/>
      <c r="D6110" s="7"/>
      <c r="E6110" s="6"/>
      <c r="F6110" s="8"/>
    </row>
    <row r="6111" spans="3:6" x14ac:dyDescent="0.25">
      <c r="C6111" s="6"/>
      <c r="D6111" s="7"/>
      <c r="E6111" s="6"/>
      <c r="F6111" s="8"/>
    </row>
    <row r="6112" spans="3:6" x14ac:dyDescent="0.25">
      <c r="C6112" s="6"/>
      <c r="D6112" s="7"/>
      <c r="E6112" s="6"/>
      <c r="F6112" s="8"/>
    </row>
    <row r="6113" spans="3:6" x14ac:dyDescent="0.25">
      <c r="C6113" s="6"/>
      <c r="D6113" s="7"/>
      <c r="E6113" s="6"/>
      <c r="F6113" s="8"/>
    </row>
    <row r="6114" spans="3:6" x14ac:dyDescent="0.25">
      <c r="C6114" s="6"/>
      <c r="D6114" s="7"/>
      <c r="E6114" s="6"/>
      <c r="F6114" s="8"/>
    </row>
    <row r="6115" spans="3:6" x14ac:dyDescent="0.25">
      <c r="C6115" s="6"/>
      <c r="D6115" s="7"/>
      <c r="E6115" s="6"/>
      <c r="F6115" s="8"/>
    </row>
    <row r="6116" spans="3:6" x14ac:dyDescent="0.25">
      <c r="C6116" s="6"/>
      <c r="D6116" s="7"/>
      <c r="E6116" s="6"/>
      <c r="F6116" s="8"/>
    </row>
    <row r="6117" spans="3:6" x14ac:dyDescent="0.25">
      <c r="C6117" s="6"/>
      <c r="D6117" s="7"/>
      <c r="E6117" s="6"/>
      <c r="F6117" s="8"/>
    </row>
    <row r="6118" spans="3:6" x14ac:dyDescent="0.25">
      <c r="C6118" s="6"/>
      <c r="D6118" s="7"/>
      <c r="E6118" s="6"/>
      <c r="F6118" s="8"/>
    </row>
    <row r="6119" spans="3:6" x14ac:dyDescent="0.25">
      <c r="C6119" s="6"/>
      <c r="D6119" s="7"/>
      <c r="E6119" s="6"/>
      <c r="F6119" s="8"/>
    </row>
    <row r="6120" spans="3:6" x14ac:dyDescent="0.25">
      <c r="C6120" s="6"/>
      <c r="D6120" s="7"/>
      <c r="E6120" s="6"/>
      <c r="F6120" s="8"/>
    </row>
    <row r="6121" spans="3:6" x14ac:dyDescent="0.25">
      <c r="C6121" s="6"/>
      <c r="D6121" s="7"/>
      <c r="E6121" s="6"/>
      <c r="F6121" s="8"/>
    </row>
    <row r="6122" spans="3:6" x14ac:dyDescent="0.25">
      <c r="C6122" s="6"/>
      <c r="D6122" s="7"/>
      <c r="E6122" s="6"/>
      <c r="F6122" s="8"/>
    </row>
    <row r="6123" spans="3:6" x14ac:dyDescent="0.25">
      <c r="C6123" s="6"/>
      <c r="D6123" s="7"/>
      <c r="E6123" s="6"/>
      <c r="F6123" s="8"/>
    </row>
    <row r="6124" spans="3:6" x14ac:dyDescent="0.25">
      <c r="C6124" s="6"/>
      <c r="D6124" s="7"/>
      <c r="E6124" s="6"/>
      <c r="F6124" s="8"/>
    </row>
    <row r="6125" spans="3:6" x14ac:dyDescent="0.25">
      <c r="C6125" s="6"/>
      <c r="D6125" s="7"/>
      <c r="E6125" s="6"/>
      <c r="F6125" s="8"/>
    </row>
    <row r="6126" spans="3:6" x14ac:dyDescent="0.25">
      <c r="C6126" s="6"/>
      <c r="D6126" s="7"/>
      <c r="E6126" s="6"/>
      <c r="F6126" s="8"/>
    </row>
    <row r="6127" spans="3:6" x14ac:dyDescent="0.25">
      <c r="C6127" s="6"/>
      <c r="D6127" s="7"/>
      <c r="E6127" s="6"/>
      <c r="F6127" s="8"/>
    </row>
    <row r="6128" spans="3:6" x14ac:dyDescent="0.25">
      <c r="C6128" s="6"/>
      <c r="D6128" s="7"/>
      <c r="E6128" s="6"/>
      <c r="F6128" s="8"/>
    </row>
    <row r="6129" spans="3:6" x14ac:dyDescent="0.25">
      <c r="C6129" s="6"/>
      <c r="D6129" s="7"/>
      <c r="E6129" s="6"/>
      <c r="F6129" s="8"/>
    </row>
    <row r="6130" spans="3:6" x14ac:dyDescent="0.25">
      <c r="C6130" s="6"/>
      <c r="D6130" s="7"/>
      <c r="E6130" s="6"/>
      <c r="F6130" s="8"/>
    </row>
    <row r="6131" spans="3:6" x14ac:dyDescent="0.25">
      <c r="C6131" s="6"/>
      <c r="D6131" s="7"/>
      <c r="E6131" s="6"/>
      <c r="F6131" s="8"/>
    </row>
    <row r="6132" spans="3:6" x14ac:dyDescent="0.25">
      <c r="C6132" s="6"/>
      <c r="D6132" s="7"/>
      <c r="E6132" s="6"/>
      <c r="F6132" s="8"/>
    </row>
    <row r="6133" spans="3:6" x14ac:dyDescent="0.25">
      <c r="C6133" s="6"/>
      <c r="D6133" s="7"/>
      <c r="E6133" s="6"/>
      <c r="F6133" s="8"/>
    </row>
    <row r="6134" spans="3:6" x14ac:dyDescent="0.25">
      <c r="C6134" s="6"/>
      <c r="D6134" s="7"/>
      <c r="E6134" s="6"/>
      <c r="F6134" s="8"/>
    </row>
    <row r="6135" spans="3:6" x14ac:dyDescent="0.25">
      <c r="C6135" s="6"/>
      <c r="D6135" s="7"/>
      <c r="E6135" s="6"/>
      <c r="F6135" s="8"/>
    </row>
    <row r="6136" spans="3:6" x14ac:dyDescent="0.25">
      <c r="C6136" s="6"/>
      <c r="D6136" s="7"/>
      <c r="E6136" s="6"/>
      <c r="F6136" s="8"/>
    </row>
    <row r="6137" spans="3:6" x14ac:dyDescent="0.25">
      <c r="C6137" s="6"/>
      <c r="D6137" s="7"/>
      <c r="E6137" s="6"/>
      <c r="F6137" s="8"/>
    </row>
    <row r="6138" spans="3:6" x14ac:dyDescent="0.25">
      <c r="C6138" s="6"/>
      <c r="D6138" s="7"/>
      <c r="E6138" s="6"/>
      <c r="F6138" s="8"/>
    </row>
    <row r="6139" spans="3:6" x14ac:dyDescent="0.25">
      <c r="C6139" s="6"/>
      <c r="D6139" s="7"/>
      <c r="E6139" s="6"/>
      <c r="F6139" s="8"/>
    </row>
    <row r="6140" spans="3:6" x14ac:dyDescent="0.25">
      <c r="C6140" s="6"/>
      <c r="D6140" s="7"/>
      <c r="E6140" s="6"/>
      <c r="F6140" s="8"/>
    </row>
    <row r="6141" spans="3:6" x14ac:dyDescent="0.25">
      <c r="C6141" s="6"/>
      <c r="D6141" s="7"/>
      <c r="E6141" s="6"/>
      <c r="F6141" s="8"/>
    </row>
    <row r="6142" spans="3:6" x14ac:dyDescent="0.25">
      <c r="C6142" s="6"/>
      <c r="D6142" s="7"/>
      <c r="E6142" s="6"/>
      <c r="F6142" s="8"/>
    </row>
    <row r="6143" spans="3:6" x14ac:dyDescent="0.25">
      <c r="C6143" s="6"/>
      <c r="D6143" s="7"/>
      <c r="E6143" s="6"/>
      <c r="F6143" s="8"/>
    </row>
    <row r="6144" spans="3:6" x14ac:dyDescent="0.25">
      <c r="C6144" s="6"/>
      <c r="D6144" s="7"/>
      <c r="E6144" s="6"/>
      <c r="F6144" s="8"/>
    </row>
    <row r="6145" spans="3:6" x14ac:dyDescent="0.25">
      <c r="C6145" s="6"/>
      <c r="D6145" s="7"/>
      <c r="E6145" s="6"/>
      <c r="F6145" s="8"/>
    </row>
    <row r="6146" spans="3:6" x14ac:dyDescent="0.25">
      <c r="C6146" s="6"/>
      <c r="D6146" s="7"/>
      <c r="E6146" s="6"/>
      <c r="F6146" s="8"/>
    </row>
    <row r="6147" spans="3:6" x14ac:dyDescent="0.25">
      <c r="C6147" s="6"/>
      <c r="D6147" s="7"/>
      <c r="E6147" s="6"/>
      <c r="F6147" s="8"/>
    </row>
    <row r="6148" spans="3:6" x14ac:dyDescent="0.25">
      <c r="C6148" s="6"/>
      <c r="D6148" s="7"/>
      <c r="E6148" s="6"/>
      <c r="F6148" s="8"/>
    </row>
    <row r="6149" spans="3:6" x14ac:dyDescent="0.25">
      <c r="C6149" s="6"/>
      <c r="D6149" s="7"/>
      <c r="E6149" s="6"/>
      <c r="F6149" s="8"/>
    </row>
    <row r="6150" spans="3:6" x14ac:dyDescent="0.25">
      <c r="C6150" s="6"/>
      <c r="D6150" s="7"/>
      <c r="E6150" s="6"/>
      <c r="F6150" s="8"/>
    </row>
    <row r="6151" spans="3:6" x14ac:dyDescent="0.25">
      <c r="C6151" s="6"/>
      <c r="D6151" s="7"/>
      <c r="E6151" s="6"/>
      <c r="F6151" s="8"/>
    </row>
    <row r="6152" spans="3:6" x14ac:dyDescent="0.25">
      <c r="C6152" s="6"/>
      <c r="D6152" s="7"/>
      <c r="E6152" s="6"/>
      <c r="F6152" s="8"/>
    </row>
    <row r="6153" spans="3:6" x14ac:dyDescent="0.25">
      <c r="C6153" s="6"/>
      <c r="D6153" s="7"/>
      <c r="E6153" s="6"/>
      <c r="F6153" s="8"/>
    </row>
    <row r="6154" spans="3:6" x14ac:dyDescent="0.25">
      <c r="C6154" s="6"/>
      <c r="D6154" s="7"/>
      <c r="E6154" s="6"/>
      <c r="F6154" s="8"/>
    </row>
    <row r="6155" spans="3:6" x14ac:dyDescent="0.25">
      <c r="C6155" s="6"/>
      <c r="D6155" s="7"/>
      <c r="E6155" s="6"/>
      <c r="F6155" s="8"/>
    </row>
    <row r="6156" spans="3:6" x14ac:dyDescent="0.25">
      <c r="C6156" s="6"/>
      <c r="D6156" s="7"/>
      <c r="E6156" s="6"/>
      <c r="F6156" s="8"/>
    </row>
    <row r="6157" spans="3:6" x14ac:dyDescent="0.25">
      <c r="C6157" s="6"/>
      <c r="D6157" s="7"/>
      <c r="E6157" s="6"/>
      <c r="F6157" s="8"/>
    </row>
    <row r="6158" spans="3:6" x14ac:dyDescent="0.25">
      <c r="C6158" s="6"/>
      <c r="D6158" s="7"/>
      <c r="E6158" s="6"/>
      <c r="F6158" s="8"/>
    </row>
    <row r="6159" spans="3:6" x14ac:dyDescent="0.25">
      <c r="C6159" s="6"/>
      <c r="D6159" s="7"/>
      <c r="E6159" s="6"/>
      <c r="F6159" s="8"/>
    </row>
    <row r="6160" spans="3:6" x14ac:dyDescent="0.25">
      <c r="C6160" s="6"/>
      <c r="D6160" s="7"/>
      <c r="E6160" s="6"/>
      <c r="F6160" s="8"/>
    </row>
    <row r="6161" spans="3:6" x14ac:dyDescent="0.25">
      <c r="C6161" s="6"/>
      <c r="D6161" s="7"/>
      <c r="E6161" s="6"/>
      <c r="F6161" s="8"/>
    </row>
    <row r="6162" spans="3:6" x14ac:dyDescent="0.25">
      <c r="C6162" s="6"/>
      <c r="D6162" s="7"/>
      <c r="E6162" s="6"/>
      <c r="F6162" s="8"/>
    </row>
    <row r="6163" spans="3:6" x14ac:dyDescent="0.25">
      <c r="C6163" s="6"/>
      <c r="D6163" s="7"/>
      <c r="E6163" s="6"/>
      <c r="F6163" s="8"/>
    </row>
    <row r="6164" spans="3:6" x14ac:dyDescent="0.25">
      <c r="C6164" s="6"/>
      <c r="D6164" s="7"/>
      <c r="E6164" s="6"/>
      <c r="F6164" s="8"/>
    </row>
    <row r="6165" spans="3:6" x14ac:dyDescent="0.25">
      <c r="C6165" s="6"/>
      <c r="D6165" s="7"/>
      <c r="E6165" s="6"/>
      <c r="F6165" s="8"/>
    </row>
    <row r="6166" spans="3:6" x14ac:dyDescent="0.25">
      <c r="C6166" s="6"/>
      <c r="D6166" s="7"/>
      <c r="E6166" s="6"/>
      <c r="F6166" s="8"/>
    </row>
    <row r="6167" spans="3:6" x14ac:dyDescent="0.25">
      <c r="C6167" s="6"/>
      <c r="D6167" s="7"/>
      <c r="E6167" s="6"/>
      <c r="F6167" s="8"/>
    </row>
    <row r="6168" spans="3:6" x14ac:dyDescent="0.25">
      <c r="C6168" s="6"/>
      <c r="D6168" s="7"/>
      <c r="E6168" s="6"/>
      <c r="F6168" s="8"/>
    </row>
    <row r="6169" spans="3:6" x14ac:dyDescent="0.25">
      <c r="C6169" s="6"/>
      <c r="D6169" s="7"/>
      <c r="E6169" s="6"/>
      <c r="F6169" s="8"/>
    </row>
    <row r="6170" spans="3:6" x14ac:dyDescent="0.25">
      <c r="C6170" s="6"/>
      <c r="D6170" s="7"/>
      <c r="E6170" s="6"/>
      <c r="F6170" s="8"/>
    </row>
    <row r="6171" spans="3:6" x14ac:dyDescent="0.25">
      <c r="C6171" s="6"/>
      <c r="D6171" s="7"/>
      <c r="E6171" s="6"/>
      <c r="F6171" s="8"/>
    </row>
    <row r="6172" spans="3:6" x14ac:dyDescent="0.25">
      <c r="C6172" s="6"/>
      <c r="D6172" s="7"/>
      <c r="E6172" s="6"/>
      <c r="F6172" s="8"/>
    </row>
    <row r="6173" spans="3:6" x14ac:dyDescent="0.25">
      <c r="C6173" s="6"/>
      <c r="D6173" s="7"/>
      <c r="E6173" s="6"/>
      <c r="F6173" s="8"/>
    </row>
    <row r="6174" spans="3:6" x14ac:dyDescent="0.25">
      <c r="C6174" s="6"/>
      <c r="D6174" s="7"/>
      <c r="E6174" s="6"/>
      <c r="F6174" s="8"/>
    </row>
    <row r="6175" spans="3:6" x14ac:dyDescent="0.25">
      <c r="C6175" s="6"/>
      <c r="D6175" s="7"/>
      <c r="E6175" s="6"/>
      <c r="F6175" s="8"/>
    </row>
    <row r="6176" spans="3:6" x14ac:dyDescent="0.25">
      <c r="C6176" s="6"/>
      <c r="D6176" s="7"/>
      <c r="E6176" s="6"/>
      <c r="F6176" s="8"/>
    </row>
    <row r="6177" spans="3:6" x14ac:dyDescent="0.25">
      <c r="C6177" s="6"/>
      <c r="D6177" s="7"/>
      <c r="E6177" s="6"/>
      <c r="F6177" s="8"/>
    </row>
    <row r="6178" spans="3:6" x14ac:dyDescent="0.25">
      <c r="C6178" s="6"/>
      <c r="D6178" s="7"/>
      <c r="E6178" s="6"/>
      <c r="F6178" s="8"/>
    </row>
    <row r="6179" spans="3:6" x14ac:dyDescent="0.25">
      <c r="C6179" s="6"/>
      <c r="D6179" s="7"/>
      <c r="E6179" s="6"/>
      <c r="F6179" s="8"/>
    </row>
    <row r="6180" spans="3:6" x14ac:dyDescent="0.25">
      <c r="C6180" s="6"/>
      <c r="D6180" s="7"/>
      <c r="E6180" s="6"/>
      <c r="F6180" s="8"/>
    </row>
    <row r="6181" spans="3:6" x14ac:dyDescent="0.25">
      <c r="C6181" s="6"/>
      <c r="D6181" s="7"/>
      <c r="E6181" s="6"/>
      <c r="F6181" s="8"/>
    </row>
    <row r="6182" spans="3:6" x14ac:dyDescent="0.25">
      <c r="C6182" s="6"/>
      <c r="D6182" s="7"/>
      <c r="E6182" s="6"/>
      <c r="F6182" s="8"/>
    </row>
    <row r="6183" spans="3:6" x14ac:dyDescent="0.25">
      <c r="C6183" s="6"/>
      <c r="D6183" s="7"/>
      <c r="E6183" s="6"/>
      <c r="F6183" s="8"/>
    </row>
    <row r="6184" spans="3:6" x14ac:dyDescent="0.25">
      <c r="C6184" s="6"/>
      <c r="D6184" s="7"/>
      <c r="E6184" s="6"/>
      <c r="F6184" s="8"/>
    </row>
    <row r="6185" spans="3:6" x14ac:dyDescent="0.25">
      <c r="C6185" s="6"/>
      <c r="D6185" s="7"/>
      <c r="E6185" s="6"/>
      <c r="F6185" s="8"/>
    </row>
    <row r="6186" spans="3:6" x14ac:dyDescent="0.25">
      <c r="C6186" s="6"/>
      <c r="D6186" s="7"/>
      <c r="E6186" s="6"/>
      <c r="F6186" s="8"/>
    </row>
    <row r="6187" spans="3:6" x14ac:dyDescent="0.25">
      <c r="C6187" s="6"/>
      <c r="D6187" s="7"/>
      <c r="E6187" s="6"/>
      <c r="F6187" s="8"/>
    </row>
    <row r="6188" spans="3:6" x14ac:dyDescent="0.25">
      <c r="C6188" s="6"/>
      <c r="D6188" s="7"/>
      <c r="E6188" s="6"/>
      <c r="F6188" s="8"/>
    </row>
    <row r="6189" spans="3:6" x14ac:dyDescent="0.25">
      <c r="C6189" s="6"/>
      <c r="D6189" s="7"/>
      <c r="E6189" s="6"/>
      <c r="F6189" s="8"/>
    </row>
    <row r="6190" spans="3:6" x14ac:dyDescent="0.25">
      <c r="C6190" s="6"/>
      <c r="D6190" s="7"/>
      <c r="E6190" s="6"/>
      <c r="F6190" s="8"/>
    </row>
    <row r="6191" spans="3:6" x14ac:dyDescent="0.25">
      <c r="C6191" s="6"/>
      <c r="D6191" s="7"/>
      <c r="E6191" s="6"/>
      <c r="F6191" s="8"/>
    </row>
    <row r="6192" spans="3:6" x14ac:dyDescent="0.25">
      <c r="C6192" s="6"/>
      <c r="D6192" s="7"/>
      <c r="E6192" s="6"/>
      <c r="F6192" s="8"/>
    </row>
    <row r="6193" spans="3:6" x14ac:dyDescent="0.25">
      <c r="C6193" s="6"/>
      <c r="D6193" s="7"/>
      <c r="E6193" s="6"/>
      <c r="F6193" s="8"/>
    </row>
    <row r="6194" spans="3:6" x14ac:dyDescent="0.25">
      <c r="C6194" s="6"/>
      <c r="D6194" s="7"/>
      <c r="E6194" s="6"/>
      <c r="F6194" s="8"/>
    </row>
    <row r="6195" spans="3:6" x14ac:dyDescent="0.25">
      <c r="C6195" s="6"/>
      <c r="D6195" s="7"/>
      <c r="E6195" s="6"/>
      <c r="F6195" s="8"/>
    </row>
    <row r="6196" spans="3:6" x14ac:dyDescent="0.25">
      <c r="C6196" s="6"/>
      <c r="D6196" s="7"/>
      <c r="E6196" s="6"/>
      <c r="F6196" s="8"/>
    </row>
    <row r="6197" spans="3:6" x14ac:dyDescent="0.25">
      <c r="C6197" s="6"/>
      <c r="D6197" s="7"/>
      <c r="E6197" s="6"/>
      <c r="F6197" s="8"/>
    </row>
    <row r="6198" spans="3:6" x14ac:dyDescent="0.25">
      <c r="C6198" s="6"/>
      <c r="D6198" s="7"/>
      <c r="E6198" s="6"/>
      <c r="F6198" s="8"/>
    </row>
    <row r="6199" spans="3:6" x14ac:dyDescent="0.25">
      <c r="C6199" s="6"/>
      <c r="D6199" s="7"/>
      <c r="E6199" s="6"/>
      <c r="F6199" s="8"/>
    </row>
    <row r="6200" spans="3:6" x14ac:dyDescent="0.25">
      <c r="C6200" s="6"/>
      <c r="D6200" s="7"/>
      <c r="E6200" s="6"/>
      <c r="F6200" s="8"/>
    </row>
    <row r="6201" spans="3:6" x14ac:dyDescent="0.25">
      <c r="C6201" s="6"/>
      <c r="D6201" s="7"/>
      <c r="E6201" s="6"/>
      <c r="F6201" s="8"/>
    </row>
    <row r="6202" spans="3:6" x14ac:dyDescent="0.25">
      <c r="C6202" s="6"/>
      <c r="D6202" s="7"/>
      <c r="E6202" s="6"/>
      <c r="F6202" s="8"/>
    </row>
    <row r="6203" spans="3:6" x14ac:dyDescent="0.25">
      <c r="C6203" s="6"/>
      <c r="D6203" s="7"/>
      <c r="E6203" s="6"/>
      <c r="F6203" s="8"/>
    </row>
    <row r="6204" spans="3:6" x14ac:dyDescent="0.25">
      <c r="C6204" s="6"/>
      <c r="D6204" s="7"/>
      <c r="E6204" s="6"/>
      <c r="F6204" s="8"/>
    </row>
    <row r="6205" spans="3:6" x14ac:dyDescent="0.25">
      <c r="C6205" s="6"/>
      <c r="D6205" s="7"/>
      <c r="E6205" s="6"/>
      <c r="F6205" s="8"/>
    </row>
    <row r="6206" spans="3:6" x14ac:dyDescent="0.25">
      <c r="C6206" s="6"/>
      <c r="D6206" s="7"/>
      <c r="E6206" s="6"/>
      <c r="F6206" s="8"/>
    </row>
    <row r="6207" spans="3:6" x14ac:dyDescent="0.25">
      <c r="C6207" s="6"/>
      <c r="D6207" s="7"/>
      <c r="E6207" s="6"/>
      <c r="F6207" s="8"/>
    </row>
    <row r="6208" spans="3:6" x14ac:dyDescent="0.25">
      <c r="C6208" s="6"/>
      <c r="D6208" s="7"/>
      <c r="E6208" s="6"/>
      <c r="F6208" s="8"/>
    </row>
    <row r="6209" spans="3:6" x14ac:dyDescent="0.25">
      <c r="C6209" s="6"/>
      <c r="D6209" s="7"/>
      <c r="E6209" s="6"/>
      <c r="F6209" s="8"/>
    </row>
    <row r="6210" spans="3:6" x14ac:dyDescent="0.25">
      <c r="C6210" s="6"/>
      <c r="D6210" s="7"/>
      <c r="E6210" s="6"/>
      <c r="F6210" s="8"/>
    </row>
    <row r="6211" spans="3:6" x14ac:dyDescent="0.25">
      <c r="C6211" s="6"/>
      <c r="D6211" s="7"/>
      <c r="E6211" s="6"/>
      <c r="F6211" s="8"/>
    </row>
    <row r="6212" spans="3:6" x14ac:dyDescent="0.25">
      <c r="C6212" s="6"/>
      <c r="D6212" s="7"/>
      <c r="E6212" s="6"/>
      <c r="F6212" s="8"/>
    </row>
    <row r="6213" spans="3:6" x14ac:dyDescent="0.25">
      <c r="C6213" s="6"/>
      <c r="D6213" s="7"/>
      <c r="E6213" s="6"/>
      <c r="F6213" s="8"/>
    </row>
    <row r="6214" spans="3:6" x14ac:dyDescent="0.25">
      <c r="C6214" s="6"/>
      <c r="D6214" s="7"/>
      <c r="E6214" s="6"/>
      <c r="F6214" s="8"/>
    </row>
    <row r="6215" spans="3:6" x14ac:dyDescent="0.25">
      <c r="C6215" s="6"/>
      <c r="D6215" s="7"/>
      <c r="E6215" s="6"/>
      <c r="F6215" s="8"/>
    </row>
    <row r="6216" spans="3:6" x14ac:dyDescent="0.25">
      <c r="C6216" s="6"/>
      <c r="D6216" s="7"/>
      <c r="E6216" s="6"/>
      <c r="F6216" s="8"/>
    </row>
    <row r="6217" spans="3:6" x14ac:dyDescent="0.25">
      <c r="C6217" s="6"/>
      <c r="D6217" s="7"/>
      <c r="E6217" s="6"/>
      <c r="F6217" s="8"/>
    </row>
    <row r="6218" spans="3:6" x14ac:dyDescent="0.25">
      <c r="C6218" s="6"/>
      <c r="D6218" s="7"/>
      <c r="E6218" s="6"/>
      <c r="F6218" s="8"/>
    </row>
    <row r="6219" spans="3:6" x14ac:dyDescent="0.25">
      <c r="C6219" s="6"/>
      <c r="D6219" s="7"/>
      <c r="E6219" s="6"/>
      <c r="F6219" s="8"/>
    </row>
    <row r="6220" spans="3:6" x14ac:dyDescent="0.25">
      <c r="C6220" s="6"/>
      <c r="D6220" s="7"/>
      <c r="E6220" s="6"/>
      <c r="F6220" s="8"/>
    </row>
    <row r="6221" spans="3:6" x14ac:dyDescent="0.25">
      <c r="C6221" s="6"/>
      <c r="D6221" s="7"/>
      <c r="E6221" s="6"/>
      <c r="F6221" s="8"/>
    </row>
    <row r="6222" spans="3:6" x14ac:dyDescent="0.25">
      <c r="C6222" s="6"/>
      <c r="D6222" s="7"/>
      <c r="E6222" s="6"/>
      <c r="F6222" s="8"/>
    </row>
    <row r="6223" spans="3:6" x14ac:dyDescent="0.25">
      <c r="C6223" s="6"/>
      <c r="D6223" s="7"/>
      <c r="E6223" s="6"/>
      <c r="F6223" s="8"/>
    </row>
    <row r="6224" spans="3:6" x14ac:dyDescent="0.25">
      <c r="C6224" s="6"/>
      <c r="D6224" s="7"/>
      <c r="E6224" s="6"/>
      <c r="F6224" s="8"/>
    </row>
    <row r="6225" spans="3:6" x14ac:dyDescent="0.25">
      <c r="C6225" s="6"/>
      <c r="D6225" s="7"/>
      <c r="E6225" s="6"/>
      <c r="F6225" s="8"/>
    </row>
    <row r="6226" spans="3:6" x14ac:dyDescent="0.25">
      <c r="C6226" s="6"/>
      <c r="D6226" s="7"/>
      <c r="E6226" s="6"/>
      <c r="F6226" s="8"/>
    </row>
    <row r="6227" spans="3:6" x14ac:dyDescent="0.25">
      <c r="C6227" s="6"/>
      <c r="D6227" s="7"/>
      <c r="E6227" s="6"/>
      <c r="F6227" s="8"/>
    </row>
    <row r="6228" spans="3:6" x14ac:dyDescent="0.25">
      <c r="C6228" s="6"/>
      <c r="D6228" s="7"/>
      <c r="E6228" s="6"/>
      <c r="F6228" s="8"/>
    </row>
    <row r="6229" spans="3:6" x14ac:dyDescent="0.25">
      <c r="C6229" s="6"/>
      <c r="D6229" s="7"/>
      <c r="E6229" s="6"/>
      <c r="F6229" s="8"/>
    </row>
    <row r="6230" spans="3:6" x14ac:dyDescent="0.25">
      <c r="C6230" s="6"/>
      <c r="D6230" s="7"/>
      <c r="E6230" s="6"/>
      <c r="F6230" s="8"/>
    </row>
    <row r="6231" spans="3:6" x14ac:dyDescent="0.25">
      <c r="C6231" s="6"/>
      <c r="D6231" s="7"/>
      <c r="E6231" s="6"/>
      <c r="F6231" s="8"/>
    </row>
    <row r="6232" spans="3:6" x14ac:dyDescent="0.25">
      <c r="C6232" s="6"/>
      <c r="D6232" s="7"/>
      <c r="E6232" s="6"/>
      <c r="F6232" s="8"/>
    </row>
    <row r="6233" spans="3:6" x14ac:dyDescent="0.25">
      <c r="C6233" s="6"/>
      <c r="D6233" s="7"/>
      <c r="E6233" s="6"/>
      <c r="F6233" s="8"/>
    </row>
    <row r="6234" spans="3:6" x14ac:dyDescent="0.25">
      <c r="C6234" s="6"/>
      <c r="D6234" s="7"/>
      <c r="E6234" s="6"/>
      <c r="F6234" s="8"/>
    </row>
    <row r="6235" spans="3:6" x14ac:dyDescent="0.25">
      <c r="C6235" s="6"/>
      <c r="D6235" s="7"/>
      <c r="E6235" s="6"/>
      <c r="F6235" s="8"/>
    </row>
    <row r="6236" spans="3:6" x14ac:dyDescent="0.25">
      <c r="C6236" s="6"/>
      <c r="D6236" s="7"/>
      <c r="E6236" s="6"/>
      <c r="F6236" s="8"/>
    </row>
    <row r="6237" spans="3:6" x14ac:dyDescent="0.25">
      <c r="C6237" s="6"/>
      <c r="D6237" s="7"/>
      <c r="E6237" s="6"/>
      <c r="F6237" s="8"/>
    </row>
    <row r="6238" spans="3:6" x14ac:dyDescent="0.25">
      <c r="C6238" s="6"/>
      <c r="D6238" s="7"/>
      <c r="E6238" s="6"/>
      <c r="F6238" s="8"/>
    </row>
    <row r="6239" spans="3:6" x14ac:dyDescent="0.25">
      <c r="C6239" s="6"/>
      <c r="D6239" s="7"/>
      <c r="E6239" s="6"/>
      <c r="F6239" s="8"/>
    </row>
    <row r="6240" spans="3:6" x14ac:dyDescent="0.25">
      <c r="C6240" s="6"/>
      <c r="D6240" s="7"/>
      <c r="E6240" s="6"/>
      <c r="F6240" s="8"/>
    </row>
    <row r="6241" spans="3:6" x14ac:dyDescent="0.25">
      <c r="C6241" s="6"/>
      <c r="D6241" s="7"/>
      <c r="E6241" s="6"/>
      <c r="F6241" s="8"/>
    </row>
    <row r="6242" spans="3:6" x14ac:dyDescent="0.25">
      <c r="C6242" s="6"/>
      <c r="D6242" s="7"/>
      <c r="E6242" s="6"/>
      <c r="F6242" s="8"/>
    </row>
    <row r="6243" spans="3:6" x14ac:dyDescent="0.25">
      <c r="C6243" s="6"/>
      <c r="D6243" s="7"/>
      <c r="E6243" s="6"/>
      <c r="F6243" s="8"/>
    </row>
    <row r="6244" spans="3:6" x14ac:dyDescent="0.25">
      <c r="C6244" s="6"/>
      <c r="D6244" s="7"/>
      <c r="E6244" s="6"/>
      <c r="F6244" s="8"/>
    </row>
    <row r="6245" spans="3:6" x14ac:dyDescent="0.25">
      <c r="C6245" s="6"/>
      <c r="D6245" s="7"/>
      <c r="E6245" s="6"/>
      <c r="F6245" s="8"/>
    </row>
    <row r="6246" spans="3:6" x14ac:dyDescent="0.25">
      <c r="C6246" s="6"/>
      <c r="D6246" s="7"/>
      <c r="E6246" s="6"/>
      <c r="F6246" s="8"/>
    </row>
    <row r="6247" spans="3:6" x14ac:dyDescent="0.25">
      <c r="C6247" s="6"/>
      <c r="D6247" s="7"/>
      <c r="E6247" s="6"/>
      <c r="F6247" s="8"/>
    </row>
    <row r="6248" spans="3:6" x14ac:dyDescent="0.25">
      <c r="C6248" s="6"/>
      <c r="D6248" s="7"/>
      <c r="E6248" s="6"/>
      <c r="F6248" s="8"/>
    </row>
    <row r="6249" spans="3:6" x14ac:dyDescent="0.25">
      <c r="C6249" s="6"/>
      <c r="D6249" s="7"/>
      <c r="E6249" s="6"/>
      <c r="F6249" s="8"/>
    </row>
    <row r="6250" spans="3:6" x14ac:dyDescent="0.25">
      <c r="C6250" s="6"/>
      <c r="D6250" s="7"/>
      <c r="E6250" s="6"/>
      <c r="F6250" s="8"/>
    </row>
    <row r="6251" spans="3:6" x14ac:dyDescent="0.25">
      <c r="C6251" s="6"/>
      <c r="D6251" s="7"/>
      <c r="E6251" s="6"/>
      <c r="F6251" s="8"/>
    </row>
    <row r="6252" spans="3:6" x14ac:dyDescent="0.25">
      <c r="C6252" s="6"/>
      <c r="D6252" s="7"/>
      <c r="E6252" s="6"/>
      <c r="F6252" s="8"/>
    </row>
    <row r="6253" spans="3:6" x14ac:dyDescent="0.25">
      <c r="C6253" s="6"/>
      <c r="D6253" s="7"/>
      <c r="E6253" s="6"/>
      <c r="F6253" s="8"/>
    </row>
    <row r="6254" spans="3:6" x14ac:dyDescent="0.25">
      <c r="C6254" s="6"/>
      <c r="D6254" s="7"/>
      <c r="E6254" s="6"/>
      <c r="F6254" s="8"/>
    </row>
    <row r="6255" spans="3:6" x14ac:dyDescent="0.25">
      <c r="C6255" s="6"/>
      <c r="D6255" s="7"/>
      <c r="E6255" s="6"/>
      <c r="F6255" s="8"/>
    </row>
    <row r="6256" spans="3:6" x14ac:dyDescent="0.25">
      <c r="C6256" s="6"/>
      <c r="D6256" s="7"/>
      <c r="E6256" s="6"/>
      <c r="F6256" s="8"/>
    </row>
    <row r="6257" spans="3:6" x14ac:dyDescent="0.25">
      <c r="C6257" s="6"/>
      <c r="D6257" s="7"/>
      <c r="E6257" s="6"/>
      <c r="F6257" s="8"/>
    </row>
    <row r="6258" spans="3:6" x14ac:dyDescent="0.25">
      <c r="C6258" s="6"/>
      <c r="D6258" s="7"/>
      <c r="E6258" s="6"/>
      <c r="F6258" s="8"/>
    </row>
    <row r="6259" spans="3:6" x14ac:dyDescent="0.25">
      <c r="C6259" s="6"/>
      <c r="D6259" s="7"/>
      <c r="E6259" s="6"/>
      <c r="F6259" s="8"/>
    </row>
    <row r="6260" spans="3:6" x14ac:dyDescent="0.25">
      <c r="C6260" s="6"/>
      <c r="D6260" s="7"/>
      <c r="E6260" s="6"/>
      <c r="F6260" s="8"/>
    </row>
    <row r="6261" spans="3:6" x14ac:dyDescent="0.25">
      <c r="C6261" s="6"/>
      <c r="D6261" s="7"/>
      <c r="E6261" s="6"/>
      <c r="F6261" s="8"/>
    </row>
    <row r="6262" spans="3:6" x14ac:dyDescent="0.25">
      <c r="C6262" s="6"/>
      <c r="D6262" s="7"/>
      <c r="E6262" s="6"/>
      <c r="F6262" s="8"/>
    </row>
    <row r="6263" spans="3:6" x14ac:dyDescent="0.25">
      <c r="C6263" s="6"/>
      <c r="D6263" s="7"/>
      <c r="E6263" s="6"/>
      <c r="F6263" s="8"/>
    </row>
    <row r="6264" spans="3:6" x14ac:dyDescent="0.25">
      <c r="C6264" s="6"/>
      <c r="D6264" s="7"/>
      <c r="E6264" s="6"/>
      <c r="F6264" s="8"/>
    </row>
    <row r="6265" spans="3:6" x14ac:dyDescent="0.25">
      <c r="C6265" s="6"/>
      <c r="D6265" s="7"/>
      <c r="E6265" s="6"/>
      <c r="F6265" s="8"/>
    </row>
    <row r="6266" spans="3:6" x14ac:dyDescent="0.25">
      <c r="C6266" s="6"/>
      <c r="D6266" s="7"/>
      <c r="E6266" s="6"/>
      <c r="F6266" s="8"/>
    </row>
    <row r="6267" spans="3:6" x14ac:dyDescent="0.25">
      <c r="C6267" s="6"/>
      <c r="D6267" s="7"/>
      <c r="E6267" s="6"/>
      <c r="F6267" s="8"/>
    </row>
    <row r="6268" spans="3:6" x14ac:dyDescent="0.25">
      <c r="C6268" s="6"/>
      <c r="D6268" s="7"/>
      <c r="E6268" s="6"/>
      <c r="F6268" s="8"/>
    </row>
    <row r="6269" spans="3:6" x14ac:dyDescent="0.25">
      <c r="C6269" s="6"/>
      <c r="D6269" s="7"/>
      <c r="E6269" s="6"/>
      <c r="F6269" s="8"/>
    </row>
    <row r="6270" spans="3:6" x14ac:dyDescent="0.25">
      <c r="C6270" s="6"/>
      <c r="D6270" s="7"/>
      <c r="E6270" s="6"/>
      <c r="F6270" s="8"/>
    </row>
    <row r="6271" spans="3:6" x14ac:dyDescent="0.25">
      <c r="C6271" s="6"/>
      <c r="D6271" s="7"/>
      <c r="E6271" s="6"/>
      <c r="F6271" s="8"/>
    </row>
    <row r="6272" spans="3:6" x14ac:dyDescent="0.25">
      <c r="C6272" s="6"/>
      <c r="D6272" s="7"/>
      <c r="E6272" s="6"/>
      <c r="F6272" s="8"/>
    </row>
    <row r="6273" spans="3:6" x14ac:dyDescent="0.25">
      <c r="C6273" s="6"/>
      <c r="D6273" s="7"/>
      <c r="E6273" s="6"/>
      <c r="F6273" s="8"/>
    </row>
    <row r="6274" spans="3:6" x14ac:dyDescent="0.25">
      <c r="C6274" s="6"/>
      <c r="D6274" s="7"/>
      <c r="E6274" s="6"/>
      <c r="F6274" s="8"/>
    </row>
    <row r="6275" spans="3:6" x14ac:dyDescent="0.25">
      <c r="C6275" s="6"/>
      <c r="D6275" s="7"/>
      <c r="E6275" s="6"/>
      <c r="F6275" s="8"/>
    </row>
    <row r="6276" spans="3:6" x14ac:dyDescent="0.25">
      <c r="C6276" s="6"/>
      <c r="D6276" s="7"/>
      <c r="E6276" s="6"/>
      <c r="F6276" s="8"/>
    </row>
    <row r="6277" spans="3:6" x14ac:dyDescent="0.25">
      <c r="C6277" s="6"/>
      <c r="D6277" s="7"/>
      <c r="E6277" s="6"/>
      <c r="F6277" s="8"/>
    </row>
    <row r="6278" spans="3:6" x14ac:dyDescent="0.25">
      <c r="C6278" s="6"/>
      <c r="D6278" s="7"/>
      <c r="E6278" s="6"/>
      <c r="F6278" s="8"/>
    </row>
    <row r="6279" spans="3:6" x14ac:dyDescent="0.25">
      <c r="C6279" s="6"/>
      <c r="D6279" s="7"/>
      <c r="E6279" s="6"/>
      <c r="F6279" s="8"/>
    </row>
    <row r="6280" spans="3:6" x14ac:dyDescent="0.25">
      <c r="C6280" s="6"/>
      <c r="D6280" s="7"/>
      <c r="E6280" s="6"/>
      <c r="F6280" s="8"/>
    </row>
    <row r="6281" spans="3:6" x14ac:dyDescent="0.25">
      <c r="C6281" s="6"/>
      <c r="D6281" s="7"/>
      <c r="E6281" s="6"/>
      <c r="F6281" s="8"/>
    </row>
    <row r="6282" spans="3:6" x14ac:dyDescent="0.25">
      <c r="C6282" s="6"/>
      <c r="D6282" s="7"/>
      <c r="E6282" s="6"/>
      <c r="F6282" s="8"/>
    </row>
    <row r="6283" spans="3:6" x14ac:dyDescent="0.25">
      <c r="C6283" s="6"/>
      <c r="D6283" s="7"/>
      <c r="E6283" s="6"/>
      <c r="F6283" s="8"/>
    </row>
    <row r="6284" spans="3:6" x14ac:dyDescent="0.25">
      <c r="C6284" s="6"/>
      <c r="D6284" s="7"/>
      <c r="E6284" s="6"/>
      <c r="F6284" s="8"/>
    </row>
    <row r="6285" spans="3:6" x14ac:dyDescent="0.25">
      <c r="C6285" s="6"/>
      <c r="D6285" s="7"/>
      <c r="E6285" s="6"/>
      <c r="F6285" s="8"/>
    </row>
    <row r="6286" spans="3:6" x14ac:dyDescent="0.25">
      <c r="C6286" s="6"/>
      <c r="D6286" s="7"/>
      <c r="E6286" s="6"/>
      <c r="F6286" s="8"/>
    </row>
    <row r="6287" spans="3:6" x14ac:dyDescent="0.25">
      <c r="C6287" s="6"/>
      <c r="D6287" s="7"/>
      <c r="E6287" s="6"/>
      <c r="F6287" s="8"/>
    </row>
    <row r="6288" spans="3:6" x14ac:dyDescent="0.25">
      <c r="C6288" s="6"/>
      <c r="D6288" s="7"/>
      <c r="E6288" s="6"/>
      <c r="F6288" s="8"/>
    </row>
    <row r="6289" spans="3:6" x14ac:dyDescent="0.25">
      <c r="C6289" s="6"/>
      <c r="D6289" s="7"/>
      <c r="E6289" s="6"/>
      <c r="F6289" s="8"/>
    </row>
    <row r="6290" spans="3:6" x14ac:dyDescent="0.25">
      <c r="C6290" s="6"/>
      <c r="D6290" s="7"/>
      <c r="E6290" s="6"/>
      <c r="F6290" s="8"/>
    </row>
    <row r="6291" spans="3:6" x14ac:dyDescent="0.25">
      <c r="C6291" s="6"/>
      <c r="D6291" s="7"/>
      <c r="E6291" s="6"/>
      <c r="F6291" s="8"/>
    </row>
    <row r="6292" spans="3:6" x14ac:dyDescent="0.25">
      <c r="C6292" s="6"/>
      <c r="D6292" s="7"/>
      <c r="E6292" s="6"/>
      <c r="F6292" s="8"/>
    </row>
    <row r="6293" spans="3:6" x14ac:dyDescent="0.25">
      <c r="C6293" s="6"/>
      <c r="D6293" s="7"/>
      <c r="E6293" s="6"/>
      <c r="F6293" s="8"/>
    </row>
    <row r="6294" spans="3:6" x14ac:dyDescent="0.25">
      <c r="C6294" s="6"/>
      <c r="D6294" s="7"/>
      <c r="E6294" s="6"/>
      <c r="F6294" s="8"/>
    </row>
    <row r="6295" spans="3:6" x14ac:dyDescent="0.25">
      <c r="C6295" s="6"/>
      <c r="D6295" s="7"/>
      <c r="E6295" s="6"/>
      <c r="F6295" s="8"/>
    </row>
    <row r="6296" spans="3:6" x14ac:dyDescent="0.25">
      <c r="C6296" s="6"/>
      <c r="D6296" s="7"/>
      <c r="E6296" s="6"/>
      <c r="F6296" s="8"/>
    </row>
    <row r="6297" spans="3:6" x14ac:dyDescent="0.25">
      <c r="C6297" s="6"/>
      <c r="D6297" s="7"/>
      <c r="E6297" s="6"/>
      <c r="F6297" s="8"/>
    </row>
    <row r="6298" spans="3:6" x14ac:dyDescent="0.25">
      <c r="C6298" s="6"/>
      <c r="D6298" s="7"/>
      <c r="E6298" s="6"/>
      <c r="F6298" s="8"/>
    </row>
    <row r="6299" spans="3:6" x14ac:dyDescent="0.25">
      <c r="C6299" s="6"/>
      <c r="D6299" s="7"/>
      <c r="E6299" s="6"/>
      <c r="F6299" s="8"/>
    </row>
    <row r="6300" spans="3:6" x14ac:dyDescent="0.25">
      <c r="C6300" s="6"/>
      <c r="D6300" s="7"/>
      <c r="E6300" s="6"/>
      <c r="F6300" s="8"/>
    </row>
    <row r="6301" spans="3:6" x14ac:dyDescent="0.25">
      <c r="C6301" s="6"/>
      <c r="D6301" s="7"/>
      <c r="E6301" s="6"/>
      <c r="F6301" s="8"/>
    </row>
    <row r="6302" spans="3:6" x14ac:dyDescent="0.25">
      <c r="C6302" s="6"/>
      <c r="D6302" s="7"/>
      <c r="E6302" s="6"/>
      <c r="F6302" s="8"/>
    </row>
    <row r="6303" spans="3:6" x14ac:dyDescent="0.25">
      <c r="C6303" s="6"/>
      <c r="D6303" s="7"/>
      <c r="E6303" s="6"/>
      <c r="F6303" s="8"/>
    </row>
    <row r="6304" spans="3:6" x14ac:dyDescent="0.25">
      <c r="C6304" s="6"/>
      <c r="D6304" s="7"/>
      <c r="E6304" s="6"/>
      <c r="F6304" s="8"/>
    </row>
    <row r="6305" spans="3:6" x14ac:dyDescent="0.25">
      <c r="C6305" s="6"/>
      <c r="D6305" s="7"/>
      <c r="E6305" s="6"/>
      <c r="F6305" s="8"/>
    </row>
    <row r="6306" spans="3:6" x14ac:dyDescent="0.25">
      <c r="C6306" s="6"/>
      <c r="D6306" s="7"/>
      <c r="E6306" s="6"/>
      <c r="F6306" s="8"/>
    </row>
    <row r="6307" spans="3:6" x14ac:dyDescent="0.25">
      <c r="C6307" s="6"/>
      <c r="D6307" s="7"/>
      <c r="E6307" s="6"/>
      <c r="F6307" s="8"/>
    </row>
    <row r="6308" spans="3:6" x14ac:dyDescent="0.25">
      <c r="C6308" s="6"/>
      <c r="D6308" s="7"/>
      <c r="E6308" s="6"/>
      <c r="F6308" s="8"/>
    </row>
    <row r="6309" spans="3:6" x14ac:dyDescent="0.25">
      <c r="C6309" s="6"/>
      <c r="D6309" s="7"/>
      <c r="E6309" s="6"/>
      <c r="F6309" s="8"/>
    </row>
    <row r="6310" spans="3:6" x14ac:dyDescent="0.25">
      <c r="C6310" s="6"/>
      <c r="D6310" s="7"/>
      <c r="E6310" s="6"/>
      <c r="F6310" s="8"/>
    </row>
    <row r="6311" spans="3:6" x14ac:dyDescent="0.25">
      <c r="C6311" s="6"/>
      <c r="D6311" s="7"/>
      <c r="E6311" s="6"/>
      <c r="F6311" s="8"/>
    </row>
    <row r="6312" spans="3:6" x14ac:dyDescent="0.25">
      <c r="C6312" s="6"/>
      <c r="D6312" s="7"/>
      <c r="E6312" s="6"/>
      <c r="F6312" s="8"/>
    </row>
    <row r="6313" spans="3:6" x14ac:dyDescent="0.25">
      <c r="C6313" s="6"/>
      <c r="D6313" s="7"/>
      <c r="E6313" s="6"/>
      <c r="F6313" s="8"/>
    </row>
    <row r="6314" spans="3:6" x14ac:dyDescent="0.25">
      <c r="C6314" s="6"/>
      <c r="D6314" s="7"/>
      <c r="E6314" s="6"/>
      <c r="F6314" s="8"/>
    </row>
    <row r="6315" spans="3:6" x14ac:dyDescent="0.25">
      <c r="C6315" s="6"/>
      <c r="D6315" s="7"/>
      <c r="E6315" s="6"/>
      <c r="F6315" s="8"/>
    </row>
    <row r="6316" spans="3:6" x14ac:dyDescent="0.25">
      <c r="C6316" s="6"/>
      <c r="D6316" s="7"/>
      <c r="E6316" s="6"/>
      <c r="F6316" s="8"/>
    </row>
    <row r="6317" spans="3:6" x14ac:dyDescent="0.25">
      <c r="C6317" s="6"/>
      <c r="D6317" s="7"/>
      <c r="E6317" s="6"/>
      <c r="F6317" s="8"/>
    </row>
    <row r="6318" spans="3:6" x14ac:dyDescent="0.25">
      <c r="C6318" s="6"/>
      <c r="D6318" s="7"/>
      <c r="E6318" s="6"/>
      <c r="F6318" s="8"/>
    </row>
    <row r="6319" spans="3:6" x14ac:dyDescent="0.25">
      <c r="C6319" s="6"/>
      <c r="D6319" s="7"/>
      <c r="E6319" s="6"/>
      <c r="F6319" s="8"/>
    </row>
    <row r="6320" spans="3:6" x14ac:dyDescent="0.25">
      <c r="C6320" s="6"/>
      <c r="D6320" s="7"/>
      <c r="E6320" s="6"/>
      <c r="F6320" s="8"/>
    </row>
    <row r="6321" spans="3:6" x14ac:dyDescent="0.25">
      <c r="C6321" s="6"/>
      <c r="D6321" s="7"/>
      <c r="E6321" s="6"/>
      <c r="F6321" s="8"/>
    </row>
    <row r="6322" spans="3:6" x14ac:dyDescent="0.25">
      <c r="C6322" s="6"/>
      <c r="D6322" s="7"/>
      <c r="E6322" s="6"/>
      <c r="F6322" s="8"/>
    </row>
    <row r="6323" spans="3:6" x14ac:dyDescent="0.25">
      <c r="C6323" s="6"/>
      <c r="D6323" s="7"/>
      <c r="E6323" s="6"/>
      <c r="F6323" s="8"/>
    </row>
    <row r="6324" spans="3:6" x14ac:dyDescent="0.25">
      <c r="C6324" s="6"/>
      <c r="D6324" s="7"/>
      <c r="E6324" s="6"/>
      <c r="F6324" s="8"/>
    </row>
    <row r="6325" spans="3:6" x14ac:dyDescent="0.25">
      <c r="C6325" s="6"/>
      <c r="D6325" s="7"/>
      <c r="E6325" s="6"/>
      <c r="F6325" s="8"/>
    </row>
    <row r="6326" spans="3:6" x14ac:dyDescent="0.25">
      <c r="C6326" s="6"/>
      <c r="D6326" s="7"/>
      <c r="E6326" s="6"/>
      <c r="F6326" s="8"/>
    </row>
    <row r="6327" spans="3:6" x14ac:dyDescent="0.25">
      <c r="C6327" s="6"/>
      <c r="D6327" s="7"/>
      <c r="E6327" s="6"/>
      <c r="F6327" s="8"/>
    </row>
    <row r="6328" spans="3:6" x14ac:dyDescent="0.25">
      <c r="C6328" s="6"/>
      <c r="D6328" s="7"/>
      <c r="E6328" s="6"/>
      <c r="F6328" s="8"/>
    </row>
    <row r="6329" spans="3:6" x14ac:dyDescent="0.25">
      <c r="C6329" s="6"/>
      <c r="D6329" s="7"/>
      <c r="E6329" s="6"/>
      <c r="F6329" s="8"/>
    </row>
    <row r="6330" spans="3:6" x14ac:dyDescent="0.25">
      <c r="C6330" s="6"/>
      <c r="D6330" s="7"/>
      <c r="E6330" s="6"/>
      <c r="F6330" s="8"/>
    </row>
    <row r="6331" spans="3:6" x14ac:dyDescent="0.25">
      <c r="C6331" s="6"/>
      <c r="D6331" s="7"/>
      <c r="E6331" s="6"/>
      <c r="F6331" s="8"/>
    </row>
    <row r="6332" spans="3:6" x14ac:dyDescent="0.25">
      <c r="C6332" s="6"/>
      <c r="D6332" s="7"/>
      <c r="E6332" s="6"/>
      <c r="F6332" s="8"/>
    </row>
    <row r="6333" spans="3:6" x14ac:dyDescent="0.25">
      <c r="C6333" s="6"/>
      <c r="D6333" s="7"/>
      <c r="E6333" s="6"/>
      <c r="F6333" s="8"/>
    </row>
    <row r="6334" spans="3:6" x14ac:dyDescent="0.25">
      <c r="C6334" s="6"/>
      <c r="D6334" s="7"/>
      <c r="E6334" s="6"/>
      <c r="F6334" s="8"/>
    </row>
    <row r="6335" spans="3:6" x14ac:dyDescent="0.25">
      <c r="C6335" s="6"/>
      <c r="D6335" s="7"/>
      <c r="E6335" s="6"/>
      <c r="F6335" s="8"/>
    </row>
    <row r="6336" spans="3:6" x14ac:dyDescent="0.25">
      <c r="C6336" s="6"/>
      <c r="D6336" s="7"/>
      <c r="E6336" s="6"/>
      <c r="F6336" s="8"/>
    </row>
    <row r="6337" spans="3:6" x14ac:dyDescent="0.25">
      <c r="C6337" s="6"/>
      <c r="D6337" s="7"/>
      <c r="E6337" s="6"/>
      <c r="F6337" s="8"/>
    </row>
    <row r="6338" spans="3:6" x14ac:dyDescent="0.25">
      <c r="C6338" s="6"/>
      <c r="D6338" s="7"/>
      <c r="E6338" s="6"/>
      <c r="F6338" s="8"/>
    </row>
    <row r="6339" spans="3:6" x14ac:dyDescent="0.25">
      <c r="C6339" s="6"/>
      <c r="D6339" s="7"/>
      <c r="E6339" s="6"/>
      <c r="F6339" s="8"/>
    </row>
    <row r="6340" spans="3:6" x14ac:dyDescent="0.25">
      <c r="C6340" s="6"/>
      <c r="D6340" s="7"/>
      <c r="E6340" s="6"/>
      <c r="F6340" s="8"/>
    </row>
    <row r="6341" spans="3:6" x14ac:dyDescent="0.25">
      <c r="C6341" s="6"/>
      <c r="D6341" s="7"/>
      <c r="E6341" s="6"/>
      <c r="F6341" s="8"/>
    </row>
    <row r="6342" spans="3:6" x14ac:dyDescent="0.25">
      <c r="C6342" s="6"/>
      <c r="D6342" s="7"/>
      <c r="E6342" s="6"/>
      <c r="F6342" s="8"/>
    </row>
    <row r="6343" spans="3:6" x14ac:dyDescent="0.25">
      <c r="C6343" s="6"/>
      <c r="D6343" s="7"/>
      <c r="E6343" s="6"/>
      <c r="F6343" s="8"/>
    </row>
    <row r="6344" spans="3:6" x14ac:dyDescent="0.25">
      <c r="C6344" s="6"/>
      <c r="D6344" s="7"/>
      <c r="E6344" s="6"/>
      <c r="F6344" s="8"/>
    </row>
    <row r="6345" spans="3:6" x14ac:dyDescent="0.25">
      <c r="C6345" s="6"/>
      <c r="D6345" s="7"/>
      <c r="E6345" s="6"/>
      <c r="F6345" s="8"/>
    </row>
    <row r="6346" spans="3:6" x14ac:dyDescent="0.25">
      <c r="C6346" s="6"/>
      <c r="D6346" s="7"/>
      <c r="E6346" s="6"/>
      <c r="F6346" s="8"/>
    </row>
    <row r="6347" spans="3:6" x14ac:dyDescent="0.25">
      <c r="C6347" s="6"/>
      <c r="D6347" s="7"/>
      <c r="E6347" s="6"/>
      <c r="F6347" s="8"/>
    </row>
    <row r="6348" spans="3:6" x14ac:dyDescent="0.25">
      <c r="C6348" s="6"/>
      <c r="D6348" s="7"/>
      <c r="E6348" s="6"/>
      <c r="F6348" s="8"/>
    </row>
    <row r="6349" spans="3:6" x14ac:dyDescent="0.25">
      <c r="C6349" s="6"/>
      <c r="D6349" s="7"/>
      <c r="E6349" s="6"/>
      <c r="F6349" s="8"/>
    </row>
    <row r="6350" spans="3:6" x14ac:dyDescent="0.25">
      <c r="C6350" s="6"/>
      <c r="D6350" s="7"/>
      <c r="E6350" s="6"/>
      <c r="F6350" s="8"/>
    </row>
    <row r="6351" spans="3:6" x14ac:dyDescent="0.25">
      <c r="C6351" s="6"/>
      <c r="D6351" s="7"/>
      <c r="E6351" s="6"/>
      <c r="F6351" s="8"/>
    </row>
    <row r="6352" spans="3:6" x14ac:dyDescent="0.25">
      <c r="C6352" s="6"/>
      <c r="D6352" s="7"/>
      <c r="E6352" s="6"/>
      <c r="F6352" s="8"/>
    </row>
    <row r="6353" spans="3:6" x14ac:dyDescent="0.25">
      <c r="C6353" s="6"/>
      <c r="D6353" s="7"/>
      <c r="E6353" s="6"/>
      <c r="F6353" s="8"/>
    </row>
    <row r="6354" spans="3:6" x14ac:dyDescent="0.25">
      <c r="C6354" s="6"/>
      <c r="D6354" s="7"/>
      <c r="E6354" s="6"/>
      <c r="F6354" s="8"/>
    </row>
    <row r="6355" spans="3:6" x14ac:dyDescent="0.25">
      <c r="C6355" s="6"/>
      <c r="D6355" s="7"/>
      <c r="E6355" s="6"/>
      <c r="F6355" s="8"/>
    </row>
    <row r="6356" spans="3:6" x14ac:dyDescent="0.25">
      <c r="C6356" s="6"/>
      <c r="D6356" s="7"/>
      <c r="E6356" s="6"/>
      <c r="F6356" s="8"/>
    </row>
    <row r="6357" spans="3:6" x14ac:dyDescent="0.25">
      <c r="C6357" s="6"/>
      <c r="D6357" s="7"/>
      <c r="E6357" s="6"/>
      <c r="F6357" s="8"/>
    </row>
    <row r="6358" spans="3:6" x14ac:dyDescent="0.25">
      <c r="C6358" s="6"/>
      <c r="D6358" s="7"/>
      <c r="E6358" s="6"/>
      <c r="F6358" s="8"/>
    </row>
    <row r="6359" spans="3:6" x14ac:dyDescent="0.25">
      <c r="C6359" s="6"/>
      <c r="D6359" s="7"/>
      <c r="E6359" s="6"/>
      <c r="F6359" s="8"/>
    </row>
    <row r="6360" spans="3:6" x14ac:dyDescent="0.25">
      <c r="C6360" s="6"/>
      <c r="D6360" s="7"/>
      <c r="E6360" s="6"/>
      <c r="F6360" s="8"/>
    </row>
    <row r="6361" spans="3:6" x14ac:dyDescent="0.25">
      <c r="C6361" s="6"/>
      <c r="D6361" s="7"/>
      <c r="E6361" s="6"/>
      <c r="F6361" s="8"/>
    </row>
    <row r="6362" spans="3:6" x14ac:dyDescent="0.25">
      <c r="C6362" s="6"/>
      <c r="D6362" s="7"/>
      <c r="E6362" s="6"/>
      <c r="F6362" s="8"/>
    </row>
    <row r="6363" spans="3:6" x14ac:dyDescent="0.25">
      <c r="C6363" s="6"/>
      <c r="D6363" s="7"/>
      <c r="E6363" s="6"/>
      <c r="F6363" s="8"/>
    </row>
    <row r="6364" spans="3:6" x14ac:dyDescent="0.25">
      <c r="C6364" s="6"/>
      <c r="D6364" s="7"/>
      <c r="E6364" s="6"/>
      <c r="F6364" s="8"/>
    </row>
    <row r="6365" spans="3:6" x14ac:dyDescent="0.25">
      <c r="C6365" s="6"/>
      <c r="D6365" s="7"/>
      <c r="E6365" s="6"/>
      <c r="F6365" s="8"/>
    </row>
    <row r="6366" spans="3:6" x14ac:dyDescent="0.25">
      <c r="C6366" s="6"/>
      <c r="D6366" s="7"/>
      <c r="E6366" s="6"/>
      <c r="F6366" s="8"/>
    </row>
    <row r="6367" spans="3:6" x14ac:dyDescent="0.25">
      <c r="C6367" s="6"/>
      <c r="D6367" s="7"/>
      <c r="E6367" s="6"/>
      <c r="F6367" s="8"/>
    </row>
    <row r="6368" spans="3:6" x14ac:dyDescent="0.25">
      <c r="C6368" s="6"/>
      <c r="D6368" s="7"/>
      <c r="E6368" s="6"/>
      <c r="F6368" s="8"/>
    </row>
    <row r="6369" spans="3:6" x14ac:dyDescent="0.25">
      <c r="C6369" s="6"/>
      <c r="D6369" s="7"/>
      <c r="E6369" s="6"/>
      <c r="F6369" s="8"/>
    </row>
    <row r="6370" spans="3:6" x14ac:dyDescent="0.25">
      <c r="C6370" s="6"/>
      <c r="D6370" s="7"/>
      <c r="E6370" s="6"/>
      <c r="F6370" s="8"/>
    </row>
    <row r="6371" spans="3:6" x14ac:dyDescent="0.25">
      <c r="C6371" s="6"/>
      <c r="D6371" s="7"/>
      <c r="E6371" s="6"/>
      <c r="F6371" s="8"/>
    </row>
    <row r="6372" spans="3:6" x14ac:dyDescent="0.25">
      <c r="C6372" s="6"/>
      <c r="D6372" s="7"/>
      <c r="E6372" s="6"/>
      <c r="F6372" s="8"/>
    </row>
    <row r="6373" spans="3:6" x14ac:dyDescent="0.25">
      <c r="C6373" s="6"/>
      <c r="D6373" s="7"/>
      <c r="E6373" s="6"/>
      <c r="F6373" s="8"/>
    </row>
    <row r="6374" spans="3:6" x14ac:dyDescent="0.25">
      <c r="C6374" s="6"/>
      <c r="D6374" s="7"/>
      <c r="E6374" s="6"/>
      <c r="F6374" s="8"/>
    </row>
    <row r="6375" spans="3:6" x14ac:dyDescent="0.25">
      <c r="C6375" s="6"/>
      <c r="D6375" s="7"/>
      <c r="E6375" s="6"/>
      <c r="F6375" s="8"/>
    </row>
    <row r="6376" spans="3:6" x14ac:dyDescent="0.25">
      <c r="C6376" s="6"/>
      <c r="D6376" s="7"/>
      <c r="E6376" s="6"/>
      <c r="F6376" s="8"/>
    </row>
    <row r="6377" spans="3:6" x14ac:dyDescent="0.25">
      <c r="C6377" s="6"/>
      <c r="D6377" s="7"/>
      <c r="E6377" s="6"/>
      <c r="F6377" s="8"/>
    </row>
    <row r="6378" spans="3:6" x14ac:dyDescent="0.25">
      <c r="C6378" s="6"/>
      <c r="D6378" s="7"/>
      <c r="E6378" s="6"/>
      <c r="F6378" s="8"/>
    </row>
    <row r="6379" spans="3:6" x14ac:dyDescent="0.25">
      <c r="C6379" s="6"/>
      <c r="D6379" s="7"/>
      <c r="E6379" s="6"/>
      <c r="F6379" s="8"/>
    </row>
    <row r="6380" spans="3:6" x14ac:dyDescent="0.25">
      <c r="C6380" s="6"/>
      <c r="D6380" s="7"/>
      <c r="E6380" s="6"/>
      <c r="F6380" s="8"/>
    </row>
    <row r="6381" spans="3:6" x14ac:dyDescent="0.25">
      <c r="C6381" s="6"/>
      <c r="D6381" s="7"/>
      <c r="E6381" s="6"/>
      <c r="F6381" s="8"/>
    </row>
    <row r="6382" spans="3:6" x14ac:dyDescent="0.25">
      <c r="C6382" s="6"/>
      <c r="D6382" s="7"/>
      <c r="E6382" s="6"/>
      <c r="F6382" s="8"/>
    </row>
    <row r="6383" spans="3:6" x14ac:dyDescent="0.25">
      <c r="C6383" s="6"/>
      <c r="D6383" s="7"/>
      <c r="E6383" s="6"/>
      <c r="F6383" s="8"/>
    </row>
    <row r="6384" spans="3:6" x14ac:dyDescent="0.25">
      <c r="C6384" s="6"/>
      <c r="D6384" s="7"/>
      <c r="E6384" s="6"/>
      <c r="F6384" s="8"/>
    </row>
    <row r="6385" spans="3:6" x14ac:dyDescent="0.25">
      <c r="C6385" s="6"/>
      <c r="D6385" s="7"/>
      <c r="E6385" s="6"/>
      <c r="F6385" s="8"/>
    </row>
    <row r="6386" spans="3:6" x14ac:dyDescent="0.25">
      <c r="C6386" s="6"/>
      <c r="D6386" s="7"/>
      <c r="E6386" s="6"/>
      <c r="F6386" s="8"/>
    </row>
    <row r="6387" spans="3:6" x14ac:dyDescent="0.25">
      <c r="C6387" s="6"/>
      <c r="D6387" s="7"/>
      <c r="E6387" s="6"/>
      <c r="F6387" s="8"/>
    </row>
    <row r="6388" spans="3:6" x14ac:dyDescent="0.25">
      <c r="C6388" s="6"/>
      <c r="D6388" s="7"/>
      <c r="E6388" s="6"/>
      <c r="F6388" s="8"/>
    </row>
    <row r="6389" spans="3:6" x14ac:dyDescent="0.25">
      <c r="C6389" s="6"/>
      <c r="D6389" s="7"/>
      <c r="E6389" s="6"/>
      <c r="F6389" s="8"/>
    </row>
    <row r="6390" spans="3:6" x14ac:dyDescent="0.25">
      <c r="C6390" s="6"/>
      <c r="D6390" s="7"/>
      <c r="E6390" s="6"/>
      <c r="F6390" s="8"/>
    </row>
    <row r="6391" spans="3:6" x14ac:dyDescent="0.25">
      <c r="C6391" s="6"/>
      <c r="D6391" s="7"/>
      <c r="E6391" s="6"/>
      <c r="F6391" s="8"/>
    </row>
    <row r="6392" spans="3:6" x14ac:dyDescent="0.25">
      <c r="C6392" s="6"/>
      <c r="D6392" s="7"/>
      <c r="E6392" s="6"/>
      <c r="F6392" s="8"/>
    </row>
    <row r="6393" spans="3:6" x14ac:dyDescent="0.25">
      <c r="C6393" s="6"/>
      <c r="D6393" s="7"/>
      <c r="E6393" s="6"/>
      <c r="F6393" s="8"/>
    </row>
    <row r="6394" spans="3:6" x14ac:dyDescent="0.25">
      <c r="C6394" s="6"/>
      <c r="D6394" s="7"/>
      <c r="E6394" s="6"/>
      <c r="F6394" s="8"/>
    </row>
    <row r="6395" spans="3:6" x14ac:dyDescent="0.25">
      <c r="C6395" s="6"/>
      <c r="D6395" s="7"/>
      <c r="E6395" s="6"/>
      <c r="F6395" s="8"/>
    </row>
    <row r="6396" spans="3:6" x14ac:dyDescent="0.25">
      <c r="C6396" s="6"/>
      <c r="D6396" s="7"/>
      <c r="E6396" s="6"/>
      <c r="F6396" s="8"/>
    </row>
    <row r="6397" spans="3:6" x14ac:dyDescent="0.25">
      <c r="C6397" s="6"/>
      <c r="D6397" s="7"/>
      <c r="E6397" s="6"/>
      <c r="F6397" s="8"/>
    </row>
    <row r="6398" spans="3:6" x14ac:dyDescent="0.25">
      <c r="C6398" s="6"/>
      <c r="D6398" s="7"/>
      <c r="E6398" s="6"/>
      <c r="F6398" s="8"/>
    </row>
    <row r="6399" spans="3:6" x14ac:dyDescent="0.25">
      <c r="C6399" s="6"/>
      <c r="D6399" s="7"/>
      <c r="E6399" s="6"/>
      <c r="F6399" s="8"/>
    </row>
    <row r="6400" spans="3:6" x14ac:dyDescent="0.25">
      <c r="C6400" s="6"/>
      <c r="D6400" s="7"/>
      <c r="E6400" s="6"/>
      <c r="F6400" s="8"/>
    </row>
    <row r="6401" spans="3:6" x14ac:dyDescent="0.25">
      <c r="C6401" s="6"/>
      <c r="D6401" s="7"/>
      <c r="E6401" s="6"/>
      <c r="F6401" s="8"/>
    </row>
    <row r="6402" spans="3:6" x14ac:dyDescent="0.25">
      <c r="C6402" s="6"/>
      <c r="D6402" s="7"/>
      <c r="E6402" s="6"/>
      <c r="F6402" s="8"/>
    </row>
    <row r="6403" spans="3:6" x14ac:dyDescent="0.25">
      <c r="C6403" s="6"/>
      <c r="D6403" s="7"/>
      <c r="E6403" s="6"/>
      <c r="F6403" s="8"/>
    </row>
    <row r="6404" spans="3:6" x14ac:dyDescent="0.25">
      <c r="C6404" s="6"/>
      <c r="D6404" s="7"/>
      <c r="E6404" s="6"/>
      <c r="F6404" s="8"/>
    </row>
    <row r="6405" spans="3:6" x14ac:dyDescent="0.25">
      <c r="C6405" s="6"/>
      <c r="D6405" s="7"/>
      <c r="E6405" s="6"/>
      <c r="F6405" s="8"/>
    </row>
    <row r="6406" spans="3:6" x14ac:dyDescent="0.25">
      <c r="C6406" s="6"/>
      <c r="D6406" s="7"/>
      <c r="E6406" s="6"/>
      <c r="F6406" s="8"/>
    </row>
    <row r="6407" spans="3:6" x14ac:dyDescent="0.25">
      <c r="C6407" s="6"/>
      <c r="D6407" s="7"/>
      <c r="E6407" s="6"/>
      <c r="F6407" s="8"/>
    </row>
    <row r="6408" spans="3:6" x14ac:dyDescent="0.25">
      <c r="C6408" s="6"/>
      <c r="D6408" s="7"/>
      <c r="E6408" s="6"/>
      <c r="F6408" s="8"/>
    </row>
    <row r="6409" spans="3:6" x14ac:dyDescent="0.25">
      <c r="C6409" s="6"/>
      <c r="D6409" s="7"/>
      <c r="E6409" s="6"/>
      <c r="F6409" s="8"/>
    </row>
    <row r="6410" spans="3:6" x14ac:dyDescent="0.25">
      <c r="C6410" s="6"/>
      <c r="D6410" s="7"/>
      <c r="E6410" s="6"/>
      <c r="F6410" s="8"/>
    </row>
    <row r="6411" spans="3:6" x14ac:dyDescent="0.25">
      <c r="C6411" s="6"/>
      <c r="D6411" s="7"/>
      <c r="E6411" s="6"/>
      <c r="F6411" s="8"/>
    </row>
    <row r="6412" spans="3:6" x14ac:dyDescent="0.25">
      <c r="C6412" s="6"/>
      <c r="D6412" s="7"/>
      <c r="E6412" s="6"/>
      <c r="F6412" s="8"/>
    </row>
    <row r="6413" spans="3:6" x14ac:dyDescent="0.25">
      <c r="C6413" s="6"/>
      <c r="D6413" s="7"/>
      <c r="E6413" s="6"/>
      <c r="F6413" s="8"/>
    </row>
    <row r="6414" spans="3:6" x14ac:dyDescent="0.25">
      <c r="C6414" s="6"/>
      <c r="D6414" s="7"/>
      <c r="E6414" s="6"/>
      <c r="F6414" s="8"/>
    </row>
    <row r="6415" spans="3:6" x14ac:dyDescent="0.25">
      <c r="C6415" s="6"/>
      <c r="D6415" s="7"/>
      <c r="E6415" s="6"/>
      <c r="F6415" s="8"/>
    </row>
    <row r="6416" spans="3:6" x14ac:dyDescent="0.25">
      <c r="C6416" s="6"/>
      <c r="D6416" s="7"/>
      <c r="E6416" s="6"/>
      <c r="F6416" s="8"/>
    </row>
    <row r="6417" spans="3:6" x14ac:dyDescent="0.25">
      <c r="C6417" s="6"/>
      <c r="D6417" s="7"/>
      <c r="E6417" s="6"/>
      <c r="F6417" s="8"/>
    </row>
    <row r="6418" spans="3:6" x14ac:dyDescent="0.25">
      <c r="C6418" s="6"/>
      <c r="D6418" s="7"/>
      <c r="E6418" s="6"/>
      <c r="F6418" s="8"/>
    </row>
    <row r="6419" spans="3:6" x14ac:dyDescent="0.25">
      <c r="C6419" s="6"/>
      <c r="D6419" s="7"/>
      <c r="E6419" s="6"/>
      <c r="F6419" s="8"/>
    </row>
    <row r="6420" spans="3:6" x14ac:dyDescent="0.25">
      <c r="C6420" s="6"/>
      <c r="D6420" s="7"/>
      <c r="E6420" s="6"/>
      <c r="F6420" s="8"/>
    </row>
    <row r="6421" spans="3:6" x14ac:dyDescent="0.25">
      <c r="C6421" s="6"/>
      <c r="D6421" s="7"/>
      <c r="E6421" s="6"/>
      <c r="F6421" s="8"/>
    </row>
    <row r="6422" spans="3:6" x14ac:dyDescent="0.25">
      <c r="C6422" s="6"/>
      <c r="D6422" s="7"/>
      <c r="E6422" s="6"/>
      <c r="F6422" s="8"/>
    </row>
    <row r="6423" spans="3:6" x14ac:dyDescent="0.25">
      <c r="C6423" s="6"/>
      <c r="D6423" s="7"/>
      <c r="E6423" s="6"/>
      <c r="F6423" s="8"/>
    </row>
    <row r="6424" spans="3:6" x14ac:dyDescent="0.25">
      <c r="C6424" s="6"/>
      <c r="D6424" s="7"/>
      <c r="E6424" s="6"/>
      <c r="F6424" s="8"/>
    </row>
    <row r="6425" spans="3:6" x14ac:dyDescent="0.25">
      <c r="C6425" s="6"/>
      <c r="D6425" s="7"/>
      <c r="E6425" s="6"/>
      <c r="F6425" s="8"/>
    </row>
    <row r="6426" spans="3:6" x14ac:dyDescent="0.25">
      <c r="C6426" s="6"/>
      <c r="D6426" s="7"/>
      <c r="E6426" s="6"/>
      <c r="F6426" s="8"/>
    </row>
    <row r="6427" spans="3:6" x14ac:dyDescent="0.25">
      <c r="C6427" s="6"/>
      <c r="D6427" s="7"/>
      <c r="E6427" s="6"/>
      <c r="F6427" s="8"/>
    </row>
    <row r="6428" spans="3:6" x14ac:dyDescent="0.25">
      <c r="C6428" s="6"/>
      <c r="D6428" s="7"/>
      <c r="E6428" s="6"/>
      <c r="F6428" s="8"/>
    </row>
    <row r="6429" spans="3:6" x14ac:dyDescent="0.25">
      <c r="C6429" s="6"/>
      <c r="D6429" s="7"/>
      <c r="E6429" s="6"/>
      <c r="F6429" s="8"/>
    </row>
    <row r="6430" spans="3:6" x14ac:dyDescent="0.25">
      <c r="C6430" s="6"/>
      <c r="D6430" s="7"/>
      <c r="E6430" s="6"/>
      <c r="F6430" s="8"/>
    </row>
    <row r="6431" spans="3:6" x14ac:dyDescent="0.25">
      <c r="C6431" s="6"/>
      <c r="D6431" s="7"/>
      <c r="E6431" s="6"/>
      <c r="F6431" s="8"/>
    </row>
    <row r="6432" spans="3:6" x14ac:dyDescent="0.25">
      <c r="C6432" s="6"/>
      <c r="D6432" s="7"/>
      <c r="E6432" s="6"/>
      <c r="F6432" s="8"/>
    </row>
    <row r="6433" spans="3:6" x14ac:dyDescent="0.25">
      <c r="C6433" s="6"/>
      <c r="D6433" s="7"/>
      <c r="E6433" s="6"/>
      <c r="F6433" s="8"/>
    </row>
    <row r="6434" spans="3:6" x14ac:dyDescent="0.25">
      <c r="C6434" s="6"/>
      <c r="D6434" s="7"/>
      <c r="E6434" s="6"/>
      <c r="F6434" s="8"/>
    </row>
    <row r="6435" spans="3:6" x14ac:dyDescent="0.25">
      <c r="C6435" s="6"/>
      <c r="D6435" s="7"/>
      <c r="E6435" s="6"/>
      <c r="F6435" s="8"/>
    </row>
    <row r="6436" spans="3:6" x14ac:dyDescent="0.25">
      <c r="C6436" s="6"/>
      <c r="D6436" s="7"/>
      <c r="E6436" s="6"/>
      <c r="F6436" s="8"/>
    </row>
    <row r="6437" spans="3:6" x14ac:dyDescent="0.25">
      <c r="C6437" s="6"/>
      <c r="D6437" s="7"/>
      <c r="E6437" s="6"/>
      <c r="F6437" s="8"/>
    </row>
    <row r="6438" spans="3:6" x14ac:dyDescent="0.25">
      <c r="C6438" s="6"/>
      <c r="D6438" s="7"/>
      <c r="E6438" s="6"/>
      <c r="F6438" s="8"/>
    </row>
    <row r="6439" spans="3:6" x14ac:dyDescent="0.25">
      <c r="C6439" s="6"/>
      <c r="D6439" s="7"/>
      <c r="E6439" s="6"/>
      <c r="F6439" s="8"/>
    </row>
    <row r="6440" spans="3:6" x14ac:dyDescent="0.25">
      <c r="C6440" s="6"/>
      <c r="D6440" s="7"/>
      <c r="E6440" s="6"/>
      <c r="F6440" s="8"/>
    </row>
    <row r="6441" spans="3:6" x14ac:dyDescent="0.25">
      <c r="C6441" s="6"/>
      <c r="D6441" s="7"/>
      <c r="E6441" s="6"/>
      <c r="F6441" s="8"/>
    </row>
    <row r="6442" spans="3:6" x14ac:dyDescent="0.25">
      <c r="C6442" s="6"/>
      <c r="D6442" s="7"/>
      <c r="E6442" s="6"/>
      <c r="F6442" s="8"/>
    </row>
    <row r="6443" spans="3:6" x14ac:dyDescent="0.25">
      <c r="C6443" s="6"/>
      <c r="D6443" s="7"/>
      <c r="E6443" s="6"/>
      <c r="F6443" s="8"/>
    </row>
    <row r="6444" spans="3:6" x14ac:dyDescent="0.25">
      <c r="C6444" s="6"/>
      <c r="D6444" s="7"/>
      <c r="E6444" s="6"/>
      <c r="F6444" s="8"/>
    </row>
    <row r="6445" spans="3:6" x14ac:dyDescent="0.25">
      <c r="C6445" s="6"/>
      <c r="D6445" s="7"/>
      <c r="E6445" s="6"/>
      <c r="F6445" s="8"/>
    </row>
    <row r="6446" spans="3:6" x14ac:dyDescent="0.25">
      <c r="C6446" s="6"/>
      <c r="D6446" s="7"/>
      <c r="E6446" s="6"/>
      <c r="F6446" s="8"/>
    </row>
    <row r="6447" spans="3:6" x14ac:dyDescent="0.25">
      <c r="C6447" s="6"/>
      <c r="D6447" s="7"/>
      <c r="E6447" s="6"/>
      <c r="F6447" s="8"/>
    </row>
    <row r="6448" spans="3:6" x14ac:dyDescent="0.25">
      <c r="C6448" s="6"/>
      <c r="D6448" s="7"/>
      <c r="E6448" s="6"/>
      <c r="F6448" s="8"/>
    </row>
    <row r="6449" spans="3:6" x14ac:dyDescent="0.25">
      <c r="C6449" s="6"/>
      <c r="D6449" s="7"/>
      <c r="E6449" s="6"/>
      <c r="F6449" s="8"/>
    </row>
    <row r="6450" spans="3:6" x14ac:dyDescent="0.25">
      <c r="C6450" s="6"/>
      <c r="D6450" s="7"/>
      <c r="E6450" s="6"/>
      <c r="F6450" s="8"/>
    </row>
    <row r="6451" spans="3:6" x14ac:dyDescent="0.25">
      <c r="C6451" s="6"/>
      <c r="D6451" s="7"/>
      <c r="E6451" s="6"/>
      <c r="F6451" s="8"/>
    </row>
    <row r="6452" spans="3:6" x14ac:dyDescent="0.25">
      <c r="C6452" s="6"/>
      <c r="D6452" s="7"/>
      <c r="E6452" s="6"/>
      <c r="F6452" s="8"/>
    </row>
    <row r="6453" spans="3:6" x14ac:dyDescent="0.25">
      <c r="C6453" s="6"/>
      <c r="D6453" s="7"/>
      <c r="E6453" s="6"/>
      <c r="F6453" s="8"/>
    </row>
    <row r="6454" spans="3:6" x14ac:dyDescent="0.25">
      <c r="C6454" s="6"/>
      <c r="D6454" s="7"/>
      <c r="E6454" s="6"/>
      <c r="F6454" s="8"/>
    </row>
    <row r="6455" spans="3:6" x14ac:dyDescent="0.25">
      <c r="C6455" s="6"/>
      <c r="D6455" s="7"/>
      <c r="E6455" s="6"/>
      <c r="F6455" s="8"/>
    </row>
    <row r="6456" spans="3:6" x14ac:dyDescent="0.25">
      <c r="C6456" s="6"/>
      <c r="D6456" s="7"/>
      <c r="E6456" s="6"/>
      <c r="F6456" s="8"/>
    </row>
    <row r="6457" spans="3:6" x14ac:dyDescent="0.25">
      <c r="C6457" s="6"/>
      <c r="D6457" s="7"/>
      <c r="E6457" s="6"/>
      <c r="F6457" s="8"/>
    </row>
    <row r="6458" spans="3:6" x14ac:dyDescent="0.25">
      <c r="C6458" s="6"/>
      <c r="D6458" s="7"/>
      <c r="E6458" s="6"/>
      <c r="F6458" s="8"/>
    </row>
    <row r="6459" spans="3:6" x14ac:dyDescent="0.25">
      <c r="C6459" s="6"/>
      <c r="D6459" s="7"/>
      <c r="E6459" s="6"/>
      <c r="F6459" s="8"/>
    </row>
    <row r="6460" spans="3:6" x14ac:dyDescent="0.25">
      <c r="C6460" s="6"/>
      <c r="D6460" s="7"/>
      <c r="E6460" s="6"/>
      <c r="F6460" s="8"/>
    </row>
    <row r="6461" spans="3:6" x14ac:dyDescent="0.25">
      <c r="C6461" s="6"/>
      <c r="D6461" s="7"/>
      <c r="E6461" s="6"/>
      <c r="F6461" s="8"/>
    </row>
    <row r="6462" spans="3:6" x14ac:dyDescent="0.25">
      <c r="C6462" s="6"/>
      <c r="D6462" s="7"/>
      <c r="E6462" s="6"/>
      <c r="F6462" s="8"/>
    </row>
    <row r="6463" spans="3:6" x14ac:dyDescent="0.25">
      <c r="C6463" s="6"/>
      <c r="D6463" s="7"/>
      <c r="E6463" s="6"/>
      <c r="F6463" s="8"/>
    </row>
    <row r="6464" spans="3:6" x14ac:dyDescent="0.25">
      <c r="C6464" s="6"/>
      <c r="D6464" s="7"/>
      <c r="E6464" s="6"/>
      <c r="F6464" s="8"/>
    </row>
    <row r="6465" spans="3:6" x14ac:dyDescent="0.25">
      <c r="C6465" s="6"/>
      <c r="D6465" s="7"/>
      <c r="E6465" s="6"/>
      <c r="F6465" s="8"/>
    </row>
    <row r="6466" spans="3:6" x14ac:dyDescent="0.25">
      <c r="C6466" s="6"/>
      <c r="D6466" s="7"/>
      <c r="E6466" s="6"/>
      <c r="F6466" s="8"/>
    </row>
    <row r="6467" spans="3:6" x14ac:dyDescent="0.25">
      <c r="C6467" s="6"/>
      <c r="D6467" s="7"/>
      <c r="E6467" s="6"/>
      <c r="F6467" s="8"/>
    </row>
    <row r="6468" spans="3:6" x14ac:dyDescent="0.25">
      <c r="C6468" s="6"/>
      <c r="D6468" s="7"/>
      <c r="E6468" s="6"/>
      <c r="F6468" s="8"/>
    </row>
    <row r="6469" spans="3:6" x14ac:dyDescent="0.25">
      <c r="C6469" s="6"/>
      <c r="D6469" s="7"/>
      <c r="E6469" s="6"/>
      <c r="F6469" s="8"/>
    </row>
    <row r="6470" spans="3:6" x14ac:dyDescent="0.25">
      <c r="C6470" s="6"/>
      <c r="D6470" s="7"/>
      <c r="E6470" s="6"/>
      <c r="F6470" s="8"/>
    </row>
    <row r="6471" spans="3:6" x14ac:dyDescent="0.25">
      <c r="C6471" s="6"/>
      <c r="D6471" s="7"/>
      <c r="E6471" s="6"/>
      <c r="F6471" s="8"/>
    </row>
    <row r="6472" spans="3:6" x14ac:dyDescent="0.25">
      <c r="C6472" s="6"/>
      <c r="D6472" s="7"/>
      <c r="E6472" s="6"/>
      <c r="F6472" s="8"/>
    </row>
    <row r="6473" spans="3:6" x14ac:dyDescent="0.25">
      <c r="C6473" s="6"/>
      <c r="D6473" s="7"/>
      <c r="E6473" s="6"/>
      <c r="F6473" s="8"/>
    </row>
    <row r="6474" spans="3:6" x14ac:dyDescent="0.25">
      <c r="C6474" s="6"/>
      <c r="D6474" s="7"/>
      <c r="E6474" s="6"/>
      <c r="F6474" s="8"/>
    </row>
    <row r="6475" spans="3:6" x14ac:dyDescent="0.25">
      <c r="C6475" s="6"/>
      <c r="D6475" s="7"/>
      <c r="E6475" s="6"/>
      <c r="F6475" s="8"/>
    </row>
    <row r="6476" spans="3:6" x14ac:dyDescent="0.25">
      <c r="C6476" s="6"/>
      <c r="D6476" s="7"/>
      <c r="E6476" s="6"/>
      <c r="F6476" s="8"/>
    </row>
    <row r="6477" spans="3:6" x14ac:dyDescent="0.25">
      <c r="C6477" s="6"/>
      <c r="D6477" s="7"/>
      <c r="E6477" s="6"/>
      <c r="F6477" s="8"/>
    </row>
    <row r="6478" spans="3:6" x14ac:dyDescent="0.25">
      <c r="C6478" s="6"/>
      <c r="D6478" s="7"/>
      <c r="E6478" s="6"/>
      <c r="F6478" s="8"/>
    </row>
    <row r="6479" spans="3:6" x14ac:dyDescent="0.25">
      <c r="C6479" s="6"/>
      <c r="D6479" s="7"/>
      <c r="E6479" s="6"/>
      <c r="F6479" s="8"/>
    </row>
    <row r="6480" spans="3:6" x14ac:dyDescent="0.25">
      <c r="C6480" s="6"/>
      <c r="D6480" s="7"/>
      <c r="E6480" s="6"/>
      <c r="F6480" s="8"/>
    </row>
    <row r="6481" spans="3:6" x14ac:dyDescent="0.25">
      <c r="C6481" s="6"/>
      <c r="D6481" s="7"/>
      <c r="E6481" s="6"/>
      <c r="F6481" s="8"/>
    </row>
    <row r="6482" spans="3:6" x14ac:dyDescent="0.25">
      <c r="C6482" s="6"/>
      <c r="D6482" s="7"/>
      <c r="E6482" s="6"/>
      <c r="F6482" s="8"/>
    </row>
    <row r="6483" spans="3:6" x14ac:dyDescent="0.25">
      <c r="C6483" s="6"/>
      <c r="D6483" s="7"/>
      <c r="E6483" s="6"/>
      <c r="F6483" s="8"/>
    </row>
    <row r="6484" spans="3:6" x14ac:dyDescent="0.25">
      <c r="C6484" s="6"/>
      <c r="D6484" s="7"/>
      <c r="E6484" s="6"/>
      <c r="F6484" s="8"/>
    </row>
    <row r="6485" spans="3:6" x14ac:dyDescent="0.25">
      <c r="C6485" s="6"/>
      <c r="D6485" s="7"/>
      <c r="E6485" s="6"/>
      <c r="F6485" s="8"/>
    </row>
    <row r="6486" spans="3:6" x14ac:dyDescent="0.25">
      <c r="C6486" s="6"/>
      <c r="D6486" s="7"/>
      <c r="E6486" s="6"/>
      <c r="F6486" s="8"/>
    </row>
    <row r="6487" spans="3:6" x14ac:dyDescent="0.25">
      <c r="C6487" s="6"/>
      <c r="D6487" s="7"/>
      <c r="E6487" s="6"/>
      <c r="F6487" s="8"/>
    </row>
    <row r="6488" spans="3:6" x14ac:dyDescent="0.25">
      <c r="C6488" s="6"/>
      <c r="D6488" s="7"/>
      <c r="E6488" s="6"/>
      <c r="F6488" s="8"/>
    </row>
    <row r="6489" spans="3:6" x14ac:dyDescent="0.25">
      <c r="C6489" s="6"/>
      <c r="D6489" s="7"/>
      <c r="E6489" s="6"/>
      <c r="F6489" s="8"/>
    </row>
    <row r="6490" spans="3:6" x14ac:dyDescent="0.25">
      <c r="C6490" s="6"/>
      <c r="D6490" s="7"/>
      <c r="E6490" s="6"/>
      <c r="F6490" s="8"/>
    </row>
    <row r="6491" spans="3:6" x14ac:dyDescent="0.25">
      <c r="C6491" s="6"/>
      <c r="D6491" s="7"/>
      <c r="E6491" s="6"/>
      <c r="F6491" s="8"/>
    </row>
    <row r="6492" spans="3:6" x14ac:dyDescent="0.25">
      <c r="C6492" s="6"/>
      <c r="D6492" s="7"/>
      <c r="E6492" s="6"/>
      <c r="F6492" s="8"/>
    </row>
    <row r="6493" spans="3:6" x14ac:dyDescent="0.25">
      <c r="C6493" s="6"/>
      <c r="D6493" s="7"/>
      <c r="E6493" s="6"/>
      <c r="F6493" s="8"/>
    </row>
    <row r="6494" spans="3:6" x14ac:dyDescent="0.25">
      <c r="C6494" s="6"/>
      <c r="D6494" s="7"/>
      <c r="E6494" s="6"/>
      <c r="F6494" s="8"/>
    </row>
    <row r="6495" spans="3:6" x14ac:dyDescent="0.25">
      <c r="C6495" s="6"/>
      <c r="D6495" s="7"/>
      <c r="E6495" s="6"/>
      <c r="F6495" s="8"/>
    </row>
    <row r="6496" spans="3:6" x14ac:dyDescent="0.25">
      <c r="C6496" s="6"/>
      <c r="D6496" s="7"/>
      <c r="E6496" s="6"/>
      <c r="F6496" s="8"/>
    </row>
    <row r="6497" spans="3:6" x14ac:dyDescent="0.25">
      <c r="C6497" s="6"/>
      <c r="D6497" s="7"/>
      <c r="E6497" s="6"/>
      <c r="F6497" s="8"/>
    </row>
    <row r="6498" spans="3:6" x14ac:dyDescent="0.25">
      <c r="C6498" s="6"/>
      <c r="D6498" s="7"/>
      <c r="E6498" s="6"/>
      <c r="F6498" s="8"/>
    </row>
    <row r="6499" spans="3:6" x14ac:dyDescent="0.25">
      <c r="C6499" s="6"/>
      <c r="D6499" s="7"/>
      <c r="E6499" s="6"/>
      <c r="F6499" s="8"/>
    </row>
    <row r="6500" spans="3:6" x14ac:dyDescent="0.25">
      <c r="C6500" s="6"/>
      <c r="D6500" s="7"/>
      <c r="E6500" s="6"/>
      <c r="F6500" s="8"/>
    </row>
    <row r="6501" spans="3:6" x14ac:dyDescent="0.25">
      <c r="C6501" s="6"/>
      <c r="D6501" s="7"/>
      <c r="E6501" s="6"/>
      <c r="F6501" s="8"/>
    </row>
    <row r="6502" spans="3:6" x14ac:dyDescent="0.25">
      <c r="C6502" s="6"/>
      <c r="D6502" s="7"/>
      <c r="E6502" s="6"/>
      <c r="F6502" s="8"/>
    </row>
    <row r="6503" spans="3:6" x14ac:dyDescent="0.25">
      <c r="C6503" s="6"/>
      <c r="D6503" s="7"/>
      <c r="E6503" s="6"/>
      <c r="F6503" s="8"/>
    </row>
    <row r="6504" spans="3:6" x14ac:dyDescent="0.25">
      <c r="C6504" s="6"/>
      <c r="D6504" s="7"/>
      <c r="E6504" s="6"/>
      <c r="F6504" s="8"/>
    </row>
    <row r="6505" spans="3:6" x14ac:dyDescent="0.25">
      <c r="C6505" s="6"/>
      <c r="D6505" s="7"/>
      <c r="E6505" s="6"/>
      <c r="F6505" s="8"/>
    </row>
    <row r="6506" spans="3:6" x14ac:dyDescent="0.25">
      <c r="C6506" s="6"/>
      <c r="D6506" s="7"/>
      <c r="E6506" s="6"/>
      <c r="F6506" s="8"/>
    </row>
    <row r="6507" spans="3:6" x14ac:dyDescent="0.25">
      <c r="C6507" s="6"/>
      <c r="D6507" s="7"/>
      <c r="E6507" s="6"/>
      <c r="F6507" s="8"/>
    </row>
    <row r="6508" spans="3:6" x14ac:dyDescent="0.25">
      <c r="C6508" s="6"/>
      <c r="D6508" s="7"/>
      <c r="E6508" s="6"/>
      <c r="F6508" s="8"/>
    </row>
    <row r="6509" spans="3:6" x14ac:dyDescent="0.25">
      <c r="C6509" s="6"/>
      <c r="D6509" s="7"/>
      <c r="E6509" s="6"/>
      <c r="F6509" s="8"/>
    </row>
    <row r="6510" spans="3:6" x14ac:dyDescent="0.25">
      <c r="C6510" s="6"/>
      <c r="D6510" s="7"/>
      <c r="E6510" s="6"/>
      <c r="F6510" s="8"/>
    </row>
    <row r="6511" spans="3:6" x14ac:dyDescent="0.25">
      <c r="C6511" s="6"/>
      <c r="D6511" s="7"/>
      <c r="E6511" s="6"/>
      <c r="F6511" s="8"/>
    </row>
    <row r="6512" spans="3:6" x14ac:dyDescent="0.25">
      <c r="C6512" s="6"/>
      <c r="D6512" s="7"/>
      <c r="E6512" s="6"/>
      <c r="F6512" s="8"/>
    </row>
    <row r="6513" spans="3:6" x14ac:dyDescent="0.25">
      <c r="C6513" s="6"/>
      <c r="D6513" s="7"/>
      <c r="E6513" s="6"/>
      <c r="F6513" s="8"/>
    </row>
    <row r="6514" spans="3:6" x14ac:dyDescent="0.25">
      <c r="C6514" s="6"/>
      <c r="D6514" s="7"/>
      <c r="E6514" s="6"/>
      <c r="F6514" s="8"/>
    </row>
    <row r="6515" spans="3:6" x14ac:dyDescent="0.25">
      <c r="C6515" s="6"/>
      <c r="D6515" s="7"/>
      <c r="E6515" s="6"/>
      <c r="F6515" s="8"/>
    </row>
    <row r="6516" spans="3:6" x14ac:dyDescent="0.25">
      <c r="C6516" s="6"/>
      <c r="D6516" s="7"/>
      <c r="E6516" s="6"/>
      <c r="F6516" s="8"/>
    </row>
    <row r="6517" spans="3:6" x14ac:dyDescent="0.25">
      <c r="C6517" s="6"/>
      <c r="D6517" s="7"/>
      <c r="E6517" s="6"/>
      <c r="F6517" s="8"/>
    </row>
    <row r="6518" spans="3:6" x14ac:dyDescent="0.25">
      <c r="C6518" s="6"/>
      <c r="D6518" s="7"/>
      <c r="E6518" s="6"/>
      <c r="F6518" s="8"/>
    </row>
    <row r="6519" spans="3:6" x14ac:dyDescent="0.25">
      <c r="C6519" s="6"/>
      <c r="D6519" s="7"/>
      <c r="E6519" s="6"/>
      <c r="F6519" s="8"/>
    </row>
    <row r="6520" spans="3:6" x14ac:dyDescent="0.25">
      <c r="C6520" s="6"/>
      <c r="D6520" s="7"/>
      <c r="E6520" s="6"/>
      <c r="F6520" s="8"/>
    </row>
    <row r="6521" spans="3:6" x14ac:dyDescent="0.25">
      <c r="C6521" s="6"/>
      <c r="D6521" s="7"/>
      <c r="E6521" s="6"/>
      <c r="F6521" s="8"/>
    </row>
    <row r="6522" spans="3:6" x14ac:dyDescent="0.25">
      <c r="C6522" s="6"/>
      <c r="D6522" s="7"/>
      <c r="E6522" s="6"/>
      <c r="F6522" s="8"/>
    </row>
    <row r="6523" spans="3:6" x14ac:dyDescent="0.25">
      <c r="C6523" s="6"/>
      <c r="D6523" s="7"/>
      <c r="E6523" s="6"/>
      <c r="F6523" s="8"/>
    </row>
    <row r="6524" spans="3:6" x14ac:dyDescent="0.25">
      <c r="C6524" s="6"/>
      <c r="D6524" s="7"/>
      <c r="E6524" s="6"/>
      <c r="F6524" s="8"/>
    </row>
    <row r="6525" spans="3:6" x14ac:dyDescent="0.25">
      <c r="C6525" s="6"/>
      <c r="D6525" s="7"/>
      <c r="E6525" s="6"/>
      <c r="F6525" s="8"/>
    </row>
    <row r="6526" spans="3:6" x14ac:dyDescent="0.25">
      <c r="C6526" s="6"/>
      <c r="D6526" s="7"/>
      <c r="E6526" s="6"/>
      <c r="F6526" s="8"/>
    </row>
    <row r="6527" spans="3:6" x14ac:dyDescent="0.25">
      <c r="C6527" s="6"/>
      <c r="D6527" s="7"/>
      <c r="E6527" s="6"/>
      <c r="F6527" s="8"/>
    </row>
    <row r="6528" spans="3:6" x14ac:dyDescent="0.25">
      <c r="C6528" s="6"/>
      <c r="D6528" s="7"/>
      <c r="E6528" s="6"/>
      <c r="F6528" s="8"/>
    </row>
    <row r="6529" spans="3:6" x14ac:dyDescent="0.25">
      <c r="C6529" s="6"/>
      <c r="D6529" s="7"/>
      <c r="E6529" s="6"/>
      <c r="F6529" s="8"/>
    </row>
    <row r="6530" spans="3:6" x14ac:dyDescent="0.25">
      <c r="C6530" s="6"/>
      <c r="D6530" s="7"/>
      <c r="E6530" s="6"/>
      <c r="F6530" s="8"/>
    </row>
    <row r="6531" spans="3:6" x14ac:dyDescent="0.25">
      <c r="C6531" s="6"/>
      <c r="D6531" s="7"/>
      <c r="E6531" s="6"/>
      <c r="F6531" s="8"/>
    </row>
    <row r="6532" spans="3:6" x14ac:dyDescent="0.25">
      <c r="C6532" s="6"/>
      <c r="D6532" s="7"/>
      <c r="E6532" s="6"/>
      <c r="F6532" s="8"/>
    </row>
    <row r="6533" spans="3:6" x14ac:dyDescent="0.25">
      <c r="C6533" s="6"/>
      <c r="D6533" s="7"/>
      <c r="E6533" s="6"/>
      <c r="F6533" s="8"/>
    </row>
    <row r="6534" spans="3:6" x14ac:dyDescent="0.25">
      <c r="C6534" s="6"/>
      <c r="D6534" s="7"/>
      <c r="E6534" s="6"/>
      <c r="F6534" s="8"/>
    </row>
    <row r="6535" spans="3:6" x14ac:dyDescent="0.25">
      <c r="C6535" s="6"/>
      <c r="D6535" s="7"/>
      <c r="E6535" s="6"/>
      <c r="F6535" s="8"/>
    </row>
    <row r="6536" spans="3:6" x14ac:dyDescent="0.25">
      <c r="C6536" s="6"/>
      <c r="D6536" s="7"/>
      <c r="E6536" s="6"/>
      <c r="F6536" s="8"/>
    </row>
    <row r="6537" spans="3:6" x14ac:dyDescent="0.25">
      <c r="C6537" s="6"/>
      <c r="D6537" s="7"/>
      <c r="E6537" s="6"/>
      <c r="F6537" s="8"/>
    </row>
    <row r="6538" spans="3:6" x14ac:dyDescent="0.25">
      <c r="C6538" s="6"/>
      <c r="D6538" s="7"/>
      <c r="E6538" s="6"/>
      <c r="F6538" s="8"/>
    </row>
    <row r="6539" spans="3:6" x14ac:dyDescent="0.25">
      <c r="C6539" s="6"/>
      <c r="D6539" s="7"/>
      <c r="E6539" s="6"/>
      <c r="F6539" s="8"/>
    </row>
    <row r="6540" spans="3:6" x14ac:dyDescent="0.25">
      <c r="C6540" s="6"/>
      <c r="D6540" s="7"/>
      <c r="E6540" s="6"/>
      <c r="F6540" s="8"/>
    </row>
    <row r="6541" spans="3:6" x14ac:dyDescent="0.25">
      <c r="C6541" s="6"/>
      <c r="D6541" s="7"/>
      <c r="E6541" s="6"/>
      <c r="F6541" s="8"/>
    </row>
    <row r="6542" spans="3:6" x14ac:dyDescent="0.25">
      <c r="C6542" s="6"/>
      <c r="D6542" s="7"/>
      <c r="E6542" s="6"/>
      <c r="F6542" s="8"/>
    </row>
    <row r="6543" spans="3:6" x14ac:dyDescent="0.25">
      <c r="C6543" s="6"/>
      <c r="D6543" s="7"/>
      <c r="E6543" s="6"/>
      <c r="F6543" s="8"/>
    </row>
    <row r="6544" spans="3:6" x14ac:dyDescent="0.25">
      <c r="C6544" s="6"/>
      <c r="D6544" s="7"/>
      <c r="E6544" s="6"/>
      <c r="F6544" s="8"/>
    </row>
    <row r="6545" spans="3:6" x14ac:dyDescent="0.25">
      <c r="C6545" s="6"/>
      <c r="D6545" s="7"/>
      <c r="E6545" s="6"/>
      <c r="F6545" s="8"/>
    </row>
    <row r="6546" spans="3:6" x14ac:dyDescent="0.25">
      <c r="C6546" s="6"/>
      <c r="D6546" s="7"/>
      <c r="E6546" s="6"/>
      <c r="F6546" s="8"/>
    </row>
    <row r="6547" spans="3:6" x14ac:dyDescent="0.25">
      <c r="C6547" s="6"/>
      <c r="D6547" s="7"/>
      <c r="E6547" s="6"/>
      <c r="F6547" s="8"/>
    </row>
    <row r="6548" spans="3:6" x14ac:dyDescent="0.25">
      <c r="C6548" s="6"/>
      <c r="D6548" s="7"/>
      <c r="E6548" s="6"/>
      <c r="F6548" s="8"/>
    </row>
    <row r="6549" spans="3:6" x14ac:dyDescent="0.25">
      <c r="C6549" s="6"/>
      <c r="D6549" s="7"/>
      <c r="E6549" s="6"/>
      <c r="F6549" s="8"/>
    </row>
    <row r="6550" spans="3:6" x14ac:dyDescent="0.25">
      <c r="C6550" s="6"/>
      <c r="D6550" s="7"/>
      <c r="E6550" s="6"/>
      <c r="F6550" s="8"/>
    </row>
    <row r="6551" spans="3:6" x14ac:dyDescent="0.25">
      <c r="C6551" s="6"/>
      <c r="D6551" s="7"/>
      <c r="E6551" s="6"/>
      <c r="F6551" s="8"/>
    </row>
    <row r="6552" spans="3:6" x14ac:dyDescent="0.25">
      <c r="C6552" s="6"/>
      <c r="D6552" s="7"/>
      <c r="E6552" s="6"/>
      <c r="F6552" s="8"/>
    </row>
    <row r="6553" spans="3:6" x14ac:dyDescent="0.25">
      <c r="C6553" s="6"/>
      <c r="D6553" s="7"/>
      <c r="E6553" s="6"/>
      <c r="F6553" s="8"/>
    </row>
    <row r="6554" spans="3:6" x14ac:dyDescent="0.25">
      <c r="C6554" s="6"/>
      <c r="D6554" s="7"/>
      <c r="E6554" s="6"/>
      <c r="F6554" s="8"/>
    </row>
    <row r="6555" spans="3:6" x14ac:dyDescent="0.25">
      <c r="C6555" s="6"/>
      <c r="D6555" s="7"/>
      <c r="E6555" s="6"/>
      <c r="F6555" s="8"/>
    </row>
    <row r="6556" spans="3:6" x14ac:dyDescent="0.25">
      <c r="C6556" s="6"/>
      <c r="D6556" s="7"/>
      <c r="E6556" s="6"/>
      <c r="F6556" s="8"/>
    </row>
    <row r="6557" spans="3:6" x14ac:dyDescent="0.25">
      <c r="C6557" s="6"/>
      <c r="D6557" s="7"/>
      <c r="E6557" s="6"/>
      <c r="F6557" s="8"/>
    </row>
    <row r="6558" spans="3:6" x14ac:dyDescent="0.25">
      <c r="C6558" s="6"/>
      <c r="D6558" s="7"/>
      <c r="E6558" s="6"/>
      <c r="F6558" s="8"/>
    </row>
    <row r="6559" spans="3:6" x14ac:dyDescent="0.25">
      <c r="C6559" s="6"/>
      <c r="D6559" s="7"/>
      <c r="E6559" s="6"/>
      <c r="F6559" s="8"/>
    </row>
    <row r="6560" spans="3:6" x14ac:dyDescent="0.25">
      <c r="C6560" s="6"/>
      <c r="D6560" s="7"/>
      <c r="E6560" s="6"/>
      <c r="F6560" s="8"/>
    </row>
    <row r="6561" spans="3:6" x14ac:dyDescent="0.25">
      <c r="C6561" s="6"/>
      <c r="D6561" s="7"/>
      <c r="E6561" s="6"/>
      <c r="F6561" s="8"/>
    </row>
    <row r="6562" spans="3:6" x14ac:dyDescent="0.25">
      <c r="C6562" s="6"/>
      <c r="D6562" s="7"/>
      <c r="E6562" s="6"/>
      <c r="F6562" s="8"/>
    </row>
    <row r="6563" spans="3:6" x14ac:dyDescent="0.25">
      <c r="C6563" s="6"/>
      <c r="D6563" s="7"/>
      <c r="E6563" s="6"/>
      <c r="F6563" s="8"/>
    </row>
    <row r="6564" spans="3:6" x14ac:dyDescent="0.25">
      <c r="C6564" s="6"/>
      <c r="D6564" s="7"/>
      <c r="E6564" s="6"/>
      <c r="F6564" s="8"/>
    </row>
    <row r="6565" spans="3:6" x14ac:dyDescent="0.25">
      <c r="C6565" s="6"/>
      <c r="D6565" s="7"/>
      <c r="E6565" s="6"/>
      <c r="F6565" s="8"/>
    </row>
    <row r="6566" spans="3:6" x14ac:dyDescent="0.25">
      <c r="C6566" s="6"/>
      <c r="D6566" s="7"/>
      <c r="E6566" s="6"/>
      <c r="F6566" s="8"/>
    </row>
    <row r="6567" spans="3:6" x14ac:dyDescent="0.25">
      <c r="C6567" s="6"/>
      <c r="D6567" s="7"/>
      <c r="E6567" s="6"/>
      <c r="F6567" s="8"/>
    </row>
    <row r="6568" spans="3:6" x14ac:dyDescent="0.25">
      <c r="C6568" s="6"/>
      <c r="D6568" s="7"/>
      <c r="E6568" s="6"/>
      <c r="F6568" s="8"/>
    </row>
    <row r="6569" spans="3:6" x14ac:dyDescent="0.25">
      <c r="C6569" s="6"/>
      <c r="D6569" s="7"/>
      <c r="E6569" s="6"/>
      <c r="F6569" s="8"/>
    </row>
    <row r="6570" spans="3:6" x14ac:dyDescent="0.25">
      <c r="C6570" s="6"/>
      <c r="D6570" s="7"/>
      <c r="E6570" s="6"/>
      <c r="F6570" s="8"/>
    </row>
    <row r="6571" spans="3:6" x14ac:dyDescent="0.25">
      <c r="C6571" s="6"/>
      <c r="D6571" s="7"/>
      <c r="E6571" s="6"/>
      <c r="F6571" s="8"/>
    </row>
    <row r="6572" spans="3:6" x14ac:dyDescent="0.25">
      <c r="C6572" s="6"/>
      <c r="D6572" s="7"/>
      <c r="E6572" s="6"/>
      <c r="F6572" s="8"/>
    </row>
    <row r="6573" spans="3:6" x14ac:dyDescent="0.25">
      <c r="C6573" s="6"/>
      <c r="D6573" s="7"/>
      <c r="E6573" s="6"/>
      <c r="F6573" s="8"/>
    </row>
    <row r="6574" spans="3:6" x14ac:dyDescent="0.25">
      <c r="C6574" s="6"/>
      <c r="D6574" s="7"/>
      <c r="E6574" s="6"/>
      <c r="F6574" s="8"/>
    </row>
    <row r="6575" spans="3:6" x14ac:dyDescent="0.25">
      <c r="C6575" s="6"/>
      <c r="D6575" s="7"/>
      <c r="E6575" s="6"/>
      <c r="F6575" s="8"/>
    </row>
    <row r="6576" spans="3:6" x14ac:dyDescent="0.25">
      <c r="C6576" s="6"/>
      <c r="D6576" s="7"/>
      <c r="E6576" s="6"/>
      <c r="F6576" s="8"/>
    </row>
    <row r="6577" spans="3:6" x14ac:dyDescent="0.25">
      <c r="C6577" s="6"/>
      <c r="D6577" s="7"/>
      <c r="E6577" s="6"/>
      <c r="F6577" s="8"/>
    </row>
    <row r="6578" spans="3:6" x14ac:dyDescent="0.25">
      <c r="C6578" s="6"/>
      <c r="D6578" s="7"/>
      <c r="E6578" s="6"/>
      <c r="F6578" s="8"/>
    </row>
    <row r="6579" spans="3:6" x14ac:dyDescent="0.25">
      <c r="C6579" s="6"/>
      <c r="D6579" s="7"/>
      <c r="E6579" s="6"/>
      <c r="F6579" s="8"/>
    </row>
    <row r="6580" spans="3:6" x14ac:dyDescent="0.25">
      <c r="C6580" s="6"/>
      <c r="D6580" s="7"/>
      <c r="E6580" s="6"/>
      <c r="F6580" s="8"/>
    </row>
    <row r="6581" spans="3:6" x14ac:dyDescent="0.25">
      <c r="C6581" s="6"/>
      <c r="D6581" s="7"/>
      <c r="E6581" s="6"/>
      <c r="F6581" s="8"/>
    </row>
    <row r="6582" spans="3:6" x14ac:dyDescent="0.25">
      <c r="C6582" s="6"/>
      <c r="D6582" s="7"/>
      <c r="E6582" s="6"/>
      <c r="F6582" s="8"/>
    </row>
    <row r="6583" spans="3:6" x14ac:dyDescent="0.25">
      <c r="C6583" s="6"/>
      <c r="D6583" s="7"/>
      <c r="E6583" s="6"/>
      <c r="F6583" s="8"/>
    </row>
    <row r="6584" spans="3:6" x14ac:dyDescent="0.25">
      <c r="C6584" s="6"/>
      <c r="D6584" s="7"/>
      <c r="E6584" s="6"/>
      <c r="F6584" s="8"/>
    </row>
    <row r="6585" spans="3:6" x14ac:dyDescent="0.25">
      <c r="C6585" s="6"/>
      <c r="D6585" s="7"/>
      <c r="E6585" s="6"/>
      <c r="F6585" s="8"/>
    </row>
    <row r="6586" spans="3:6" x14ac:dyDescent="0.25">
      <c r="C6586" s="6"/>
      <c r="D6586" s="7"/>
      <c r="E6586" s="6"/>
      <c r="F6586" s="8"/>
    </row>
    <row r="6587" spans="3:6" x14ac:dyDescent="0.25">
      <c r="C6587" s="6"/>
      <c r="D6587" s="7"/>
      <c r="E6587" s="6"/>
      <c r="F6587" s="8"/>
    </row>
    <row r="6588" spans="3:6" x14ac:dyDescent="0.25">
      <c r="C6588" s="6"/>
      <c r="D6588" s="7"/>
      <c r="E6588" s="6"/>
      <c r="F6588" s="8"/>
    </row>
    <row r="6589" spans="3:6" x14ac:dyDescent="0.25">
      <c r="C6589" s="6"/>
      <c r="D6589" s="7"/>
      <c r="E6589" s="6"/>
      <c r="F6589" s="8"/>
    </row>
    <row r="6590" spans="3:6" x14ac:dyDescent="0.25">
      <c r="C6590" s="6"/>
      <c r="D6590" s="7"/>
      <c r="E6590" s="6"/>
      <c r="F6590" s="8"/>
    </row>
    <row r="6591" spans="3:6" x14ac:dyDescent="0.25">
      <c r="C6591" s="6"/>
      <c r="D6591" s="7"/>
      <c r="E6591" s="6"/>
      <c r="F6591" s="8"/>
    </row>
    <row r="6592" spans="3:6" x14ac:dyDescent="0.25">
      <c r="C6592" s="6"/>
      <c r="D6592" s="7"/>
      <c r="E6592" s="6"/>
      <c r="F6592" s="8"/>
    </row>
    <row r="6593" spans="3:6" x14ac:dyDescent="0.25">
      <c r="C6593" s="6"/>
      <c r="D6593" s="7"/>
      <c r="E6593" s="6"/>
      <c r="F6593" s="8"/>
    </row>
    <row r="6594" spans="3:6" x14ac:dyDescent="0.25">
      <c r="C6594" s="6"/>
      <c r="D6594" s="7"/>
      <c r="E6594" s="6"/>
      <c r="F6594" s="8"/>
    </row>
    <row r="6595" spans="3:6" x14ac:dyDescent="0.25">
      <c r="C6595" s="6"/>
      <c r="D6595" s="7"/>
      <c r="E6595" s="6"/>
      <c r="F6595" s="8"/>
    </row>
    <row r="6596" spans="3:6" x14ac:dyDescent="0.25">
      <c r="C6596" s="6"/>
      <c r="D6596" s="7"/>
      <c r="E6596" s="6"/>
      <c r="F6596" s="8"/>
    </row>
    <row r="6597" spans="3:6" x14ac:dyDescent="0.25">
      <c r="C6597" s="6"/>
      <c r="D6597" s="7"/>
      <c r="E6597" s="6"/>
      <c r="F6597" s="8"/>
    </row>
    <row r="6598" spans="3:6" x14ac:dyDescent="0.25">
      <c r="C6598" s="6"/>
      <c r="D6598" s="7"/>
      <c r="E6598" s="6"/>
      <c r="F6598" s="8"/>
    </row>
    <row r="6599" spans="3:6" x14ac:dyDescent="0.25">
      <c r="C6599" s="6"/>
      <c r="D6599" s="7"/>
      <c r="E6599" s="6"/>
      <c r="F6599" s="8"/>
    </row>
    <row r="6600" spans="3:6" x14ac:dyDescent="0.25">
      <c r="C6600" s="6"/>
      <c r="D6600" s="7"/>
      <c r="E6600" s="6"/>
      <c r="F6600" s="8"/>
    </row>
    <row r="6601" spans="3:6" x14ac:dyDescent="0.25">
      <c r="C6601" s="6"/>
      <c r="D6601" s="7"/>
      <c r="E6601" s="6"/>
      <c r="F6601" s="8"/>
    </row>
    <row r="6602" spans="3:6" x14ac:dyDescent="0.25">
      <c r="C6602" s="6"/>
      <c r="D6602" s="7"/>
      <c r="E6602" s="6"/>
      <c r="F6602" s="8"/>
    </row>
    <row r="6603" spans="3:6" x14ac:dyDescent="0.25">
      <c r="C6603" s="6"/>
      <c r="D6603" s="7"/>
      <c r="E6603" s="6"/>
      <c r="F6603" s="8"/>
    </row>
    <row r="6604" spans="3:6" x14ac:dyDescent="0.25">
      <c r="C6604" s="6"/>
      <c r="D6604" s="7"/>
      <c r="E6604" s="6"/>
      <c r="F6604" s="8"/>
    </row>
    <row r="6605" spans="3:6" x14ac:dyDescent="0.25">
      <c r="C6605" s="6"/>
      <c r="D6605" s="7"/>
      <c r="E6605" s="6"/>
      <c r="F6605" s="8"/>
    </row>
    <row r="6606" spans="3:6" x14ac:dyDescent="0.25">
      <c r="C6606" s="6"/>
      <c r="D6606" s="7"/>
      <c r="E6606" s="6"/>
      <c r="F6606" s="8"/>
    </row>
    <row r="6607" spans="3:6" x14ac:dyDescent="0.25">
      <c r="C6607" s="6"/>
      <c r="D6607" s="7"/>
      <c r="E6607" s="6"/>
      <c r="F6607" s="8"/>
    </row>
    <row r="6608" spans="3:6" x14ac:dyDescent="0.25">
      <c r="C6608" s="6"/>
      <c r="D6608" s="7"/>
      <c r="E6608" s="6"/>
      <c r="F6608" s="8"/>
    </row>
    <row r="6609" spans="3:6" x14ac:dyDescent="0.25">
      <c r="C6609" s="6"/>
      <c r="D6609" s="7"/>
      <c r="E6609" s="6"/>
      <c r="F6609" s="8"/>
    </row>
    <row r="6610" spans="3:6" x14ac:dyDescent="0.25">
      <c r="C6610" s="6"/>
      <c r="D6610" s="7"/>
      <c r="E6610" s="6"/>
      <c r="F6610" s="8"/>
    </row>
    <row r="6611" spans="3:6" x14ac:dyDescent="0.25">
      <c r="C6611" s="6"/>
      <c r="D6611" s="7"/>
      <c r="E6611" s="6"/>
      <c r="F6611" s="8"/>
    </row>
    <row r="6612" spans="3:6" x14ac:dyDescent="0.25">
      <c r="C6612" s="6"/>
      <c r="D6612" s="7"/>
      <c r="E6612" s="6"/>
      <c r="F6612" s="8"/>
    </row>
    <row r="6613" spans="3:6" x14ac:dyDescent="0.25">
      <c r="C6613" s="6"/>
      <c r="D6613" s="7"/>
      <c r="E6613" s="6"/>
      <c r="F6613" s="8"/>
    </row>
    <row r="6614" spans="3:6" x14ac:dyDescent="0.25">
      <c r="C6614" s="6"/>
      <c r="D6614" s="7"/>
      <c r="E6614" s="6"/>
      <c r="F6614" s="8"/>
    </row>
    <row r="6615" spans="3:6" x14ac:dyDescent="0.25">
      <c r="C6615" s="6"/>
      <c r="D6615" s="7"/>
      <c r="E6615" s="6"/>
      <c r="F6615" s="8"/>
    </row>
    <row r="6616" spans="3:6" x14ac:dyDescent="0.25">
      <c r="C6616" s="6"/>
      <c r="D6616" s="7"/>
      <c r="E6616" s="6"/>
      <c r="F6616" s="8"/>
    </row>
    <row r="6617" spans="3:6" x14ac:dyDescent="0.25">
      <c r="C6617" s="6"/>
      <c r="D6617" s="7"/>
      <c r="E6617" s="6"/>
      <c r="F6617" s="8"/>
    </row>
    <row r="6618" spans="3:6" x14ac:dyDescent="0.25">
      <c r="C6618" s="6"/>
      <c r="D6618" s="7"/>
      <c r="E6618" s="6"/>
      <c r="F6618" s="8"/>
    </row>
    <row r="6619" spans="3:6" x14ac:dyDescent="0.25">
      <c r="C6619" s="6"/>
      <c r="D6619" s="7"/>
      <c r="E6619" s="6"/>
      <c r="F6619" s="8"/>
    </row>
    <row r="6620" spans="3:6" x14ac:dyDescent="0.25">
      <c r="C6620" s="6"/>
      <c r="D6620" s="7"/>
      <c r="E6620" s="6"/>
      <c r="F6620" s="8"/>
    </row>
    <row r="6621" spans="3:6" x14ac:dyDescent="0.25">
      <c r="C6621" s="6"/>
      <c r="D6621" s="7"/>
      <c r="E6621" s="6"/>
      <c r="F6621" s="8"/>
    </row>
    <row r="6622" spans="3:6" x14ac:dyDescent="0.25">
      <c r="C6622" s="6"/>
      <c r="D6622" s="7"/>
      <c r="E6622" s="6"/>
      <c r="F6622" s="8"/>
    </row>
    <row r="6623" spans="3:6" x14ac:dyDescent="0.25">
      <c r="C6623" s="6"/>
      <c r="D6623" s="7"/>
      <c r="E6623" s="6"/>
      <c r="F6623" s="8"/>
    </row>
    <row r="6624" spans="3:6" x14ac:dyDescent="0.25">
      <c r="C6624" s="6"/>
      <c r="D6624" s="7"/>
      <c r="E6624" s="6"/>
      <c r="F6624" s="8"/>
    </row>
    <row r="6625" spans="3:6" x14ac:dyDescent="0.25">
      <c r="C6625" s="6"/>
      <c r="D6625" s="7"/>
      <c r="E6625" s="6"/>
      <c r="F6625" s="8"/>
    </row>
    <row r="6626" spans="3:6" x14ac:dyDescent="0.25">
      <c r="C6626" s="6"/>
      <c r="D6626" s="7"/>
      <c r="E6626" s="6"/>
      <c r="F6626" s="8"/>
    </row>
    <row r="6627" spans="3:6" x14ac:dyDescent="0.25">
      <c r="C6627" s="6"/>
      <c r="D6627" s="7"/>
      <c r="E6627" s="6"/>
      <c r="F6627" s="8"/>
    </row>
    <row r="6628" spans="3:6" x14ac:dyDescent="0.25">
      <c r="C6628" s="6"/>
      <c r="D6628" s="7"/>
      <c r="E6628" s="6"/>
      <c r="F6628" s="8"/>
    </row>
    <row r="6629" spans="3:6" x14ac:dyDescent="0.25">
      <c r="C6629" s="6"/>
      <c r="D6629" s="7"/>
      <c r="E6629" s="6"/>
      <c r="F6629" s="8"/>
    </row>
    <row r="6630" spans="3:6" x14ac:dyDescent="0.25">
      <c r="C6630" s="6"/>
      <c r="D6630" s="7"/>
      <c r="E6630" s="6"/>
      <c r="F6630" s="8"/>
    </row>
    <row r="6631" spans="3:6" x14ac:dyDescent="0.25">
      <c r="C6631" s="6"/>
      <c r="D6631" s="7"/>
      <c r="E6631" s="6"/>
      <c r="F6631" s="8"/>
    </row>
    <row r="6632" spans="3:6" x14ac:dyDescent="0.25">
      <c r="C6632" s="6"/>
      <c r="D6632" s="7"/>
      <c r="E6632" s="6"/>
      <c r="F6632" s="8"/>
    </row>
    <row r="6633" spans="3:6" x14ac:dyDescent="0.25">
      <c r="C6633" s="6"/>
      <c r="D6633" s="7"/>
      <c r="E6633" s="6"/>
      <c r="F6633" s="8"/>
    </row>
    <row r="6634" spans="3:6" x14ac:dyDescent="0.25">
      <c r="C6634" s="6"/>
      <c r="D6634" s="7"/>
      <c r="E6634" s="6"/>
      <c r="F6634" s="8"/>
    </row>
    <row r="6635" spans="3:6" x14ac:dyDescent="0.25">
      <c r="C6635" s="6"/>
      <c r="D6635" s="7"/>
      <c r="E6635" s="6"/>
      <c r="F6635" s="8"/>
    </row>
    <row r="6636" spans="3:6" x14ac:dyDescent="0.25">
      <c r="C6636" s="6"/>
      <c r="D6636" s="7"/>
      <c r="E6636" s="6"/>
      <c r="F6636" s="8"/>
    </row>
    <row r="6637" spans="3:6" x14ac:dyDescent="0.25">
      <c r="C6637" s="6"/>
      <c r="D6637" s="7"/>
      <c r="E6637" s="6"/>
      <c r="F6637" s="8"/>
    </row>
    <row r="6638" spans="3:6" x14ac:dyDescent="0.25">
      <c r="C6638" s="6"/>
      <c r="D6638" s="7"/>
      <c r="E6638" s="6"/>
      <c r="F6638" s="8"/>
    </row>
    <row r="6639" spans="3:6" x14ac:dyDescent="0.25">
      <c r="C6639" s="6"/>
      <c r="D6639" s="7"/>
      <c r="E6639" s="6"/>
      <c r="F6639" s="8"/>
    </row>
    <row r="6640" spans="3:6" x14ac:dyDescent="0.25">
      <c r="C6640" s="6"/>
      <c r="D6640" s="7"/>
      <c r="E6640" s="6"/>
      <c r="F6640" s="8"/>
    </row>
    <row r="6641" spans="3:6" x14ac:dyDescent="0.25">
      <c r="C6641" s="6"/>
      <c r="D6641" s="7"/>
      <c r="E6641" s="6"/>
      <c r="F6641" s="8"/>
    </row>
    <row r="6642" spans="3:6" x14ac:dyDescent="0.25">
      <c r="C6642" s="6"/>
      <c r="D6642" s="7"/>
      <c r="E6642" s="6"/>
      <c r="F6642" s="8"/>
    </row>
    <row r="6643" spans="3:6" x14ac:dyDescent="0.25">
      <c r="C6643" s="6"/>
      <c r="D6643" s="7"/>
      <c r="E6643" s="6"/>
      <c r="F6643" s="8"/>
    </row>
    <row r="6644" spans="3:6" x14ac:dyDescent="0.25">
      <c r="C6644" s="6"/>
      <c r="D6644" s="7"/>
      <c r="E6644" s="6"/>
      <c r="F6644" s="8"/>
    </row>
    <row r="6645" spans="3:6" x14ac:dyDescent="0.25">
      <c r="C6645" s="6"/>
      <c r="D6645" s="7"/>
      <c r="E6645" s="6"/>
      <c r="F6645" s="8"/>
    </row>
    <row r="6646" spans="3:6" x14ac:dyDescent="0.25">
      <c r="C6646" s="6"/>
      <c r="D6646" s="7"/>
      <c r="E6646" s="6"/>
      <c r="F6646" s="8"/>
    </row>
    <row r="6647" spans="3:6" x14ac:dyDescent="0.25">
      <c r="C6647" s="6"/>
      <c r="D6647" s="7"/>
      <c r="E6647" s="6"/>
      <c r="F6647" s="8"/>
    </row>
    <row r="6648" spans="3:6" x14ac:dyDescent="0.25">
      <c r="C6648" s="6"/>
      <c r="D6648" s="7"/>
      <c r="E6648" s="6"/>
      <c r="F6648" s="8"/>
    </row>
    <row r="6649" spans="3:6" x14ac:dyDescent="0.25">
      <c r="C6649" s="6"/>
      <c r="D6649" s="7"/>
      <c r="E6649" s="6"/>
      <c r="F6649" s="8"/>
    </row>
    <row r="6650" spans="3:6" x14ac:dyDescent="0.25">
      <c r="C6650" s="6"/>
      <c r="D6650" s="7"/>
      <c r="E6650" s="6"/>
      <c r="F6650" s="8"/>
    </row>
    <row r="6651" spans="3:6" x14ac:dyDescent="0.25">
      <c r="C6651" s="6"/>
      <c r="D6651" s="7"/>
      <c r="E6651" s="6"/>
      <c r="F6651" s="8"/>
    </row>
    <row r="6652" spans="3:6" x14ac:dyDescent="0.25">
      <c r="C6652" s="6"/>
      <c r="D6652" s="7"/>
      <c r="E6652" s="6"/>
      <c r="F6652" s="8"/>
    </row>
    <row r="6653" spans="3:6" x14ac:dyDescent="0.25">
      <c r="C6653" s="6"/>
      <c r="D6653" s="7"/>
      <c r="E6653" s="6"/>
      <c r="F6653" s="8"/>
    </row>
    <row r="6654" spans="3:6" x14ac:dyDescent="0.25">
      <c r="C6654" s="6"/>
      <c r="D6654" s="7"/>
      <c r="E6654" s="6"/>
      <c r="F6654" s="8"/>
    </row>
    <row r="6655" spans="3:6" x14ac:dyDescent="0.25">
      <c r="C6655" s="6"/>
      <c r="D6655" s="7"/>
      <c r="E6655" s="6"/>
      <c r="F6655" s="8"/>
    </row>
    <row r="6656" spans="3:6" x14ac:dyDescent="0.25">
      <c r="C6656" s="6"/>
      <c r="D6656" s="7"/>
      <c r="E6656" s="6"/>
      <c r="F6656" s="8"/>
    </row>
    <row r="6657" spans="3:6" x14ac:dyDescent="0.25">
      <c r="C6657" s="6"/>
      <c r="D6657" s="7"/>
      <c r="E6657" s="6"/>
      <c r="F6657" s="8"/>
    </row>
    <row r="6658" spans="3:6" x14ac:dyDescent="0.25">
      <c r="C6658" s="6"/>
      <c r="D6658" s="7"/>
      <c r="E6658" s="6"/>
      <c r="F6658" s="8"/>
    </row>
    <row r="6659" spans="3:6" x14ac:dyDescent="0.25">
      <c r="C6659" s="6"/>
      <c r="D6659" s="7"/>
      <c r="E6659" s="6"/>
      <c r="F6659" s="8"/>
    </row>
    <row r="6660" spans="3:6" x14ac:dyDescent="0.25">
      <c r="C6660" s="6"/>
      <c r="D6660" s="7"/>
      <c r="E6660" s="6"/>
      <c r="F6660" s="8"/>
    </row>
    <row r="6661" spans="3:6" x14ac:dyDescent="0.25">
      <c r="C6661" s="6"/>
      <c r="D6661" s="7"/>
      <c r="E6661" s="6"/>
      <c r="F6661" s="8"/>
    </row>
    <row r="6662" spans="3:6" x14ac:dyDescent="0.25">
      <c r="C6662" s="6"/>
      <c r="D6662" s="7"/>
      <c r="E6662" s="6"/>
      <c r="F6662" s="8"/>
    </row>
    <row r="6663" spans="3:6" x14ac:dyDescent="0.25">
      <c r="C6663" s="6"/>
      <c r="D6663" s="7"/>
      <c r="E6663" s="6"/>
      <c r="F6663" s="8"/>
    </row>
    <row r="6664" spans="3:6" x14ac:dyDescent="0.25">
      <c r="C6664" s="6"/>
      <c r="D6664" s="7"/>
      <c r="E6664" s="6"/>
      <c r="F6664" s="8"/>
    </row>
    <row r="6665" spans="3:6" x14ac:dyDescent="0.25">
      <c r="C6665" s="6"/>
      <c r="D6665" s="7"/>
      <c r="E6665" s="6"/>
      <c r="F6665" s="8"/>
    </row>
    <row r="6666" spans="3:6" x14ac:dyDescent="0.25">
      <c r="C6666" s="6"/>
      <c r="D6666" s="7"/>
      <c r="E6666" s="6"/>
      <c r="F6666" s="8"/>
    </row>
    <row r="6667" spans="3:6" x14ac:dyDescent="0.25">
      <c r="C6667" s="6"/>
      <c r="D6667" s="7"/>
      <c r="E6667" s="6"/>
      <c r="F6667" s="8"/>
    </row>
    <row r="6668" spans="3:6" x14ac:dyDescent="0.25">
      <c r="C6668" s="6"/>
      <c r="D6668" s="7"/>
      <c r="E6668" s="6"/>
      <c r="F6668" s="8"/>
    </row>
    <row r="6669" spans="3:6" x14ac:dyDescent="0.25">
      <c r="C6669" s="6"/>
      <c r="D6669" s="7"/>
      <c r="E6669" s="6"/>
      <c r="F6669" s="8"/>
    </row>
    <row r="6670" spans="3:6" x14ac:dyDescent="0.25">
      <c r="C6670" s="6"/>
      <c r="D6670" s="7"/>
      <c r="E6670" s="6"/>
      <c r="F6670" s="8"/>
    </row>
    <row r="6671" spans="3:6" x14ac:dyDescent="0.25">
      <c r="C6671" s="6"/>
      <c r="D6671" s="7"/>
      <c r="E6671" s="6"/>
      <c r="F6671" s="8"/>
    </row>
    <row r="6672" spans="3:6" x14ac:dyDescent="0.25">
      <c r="C6672" s="6"/>
      <c r="D6672" s="7"/>
      <c r="E6672" s="6"/>
      <c r="F6672" s="8"/>
    </row>
    <row r="6673" spans="3:6" x14ac:dyDescent="0.25">
      <c r="C6673" s="6"/>
      <c r="D6673" s="7"/>
      <c r="E6673" s="6"/>
      <c r="F6673" s="8"/>
    </row>
    <row r="6674" spans="3:6" x14ac:dyDescent="0.25">
      <c r="C6674" s="6"/>
      <c r="D6674" s="7"/>
      <c r="E6674" s="6"/>
      <c r="F6674" s="8"/>
    </row>
    <row r="6675" spans="3:6" x14ac:dyDescent="0.25">
      <c r="C6675" s="6"/>
      <c r="D6675" s="7"/>
      <c r="E6675" s="6"/>
      <c r="F6675" s="8"/>
    </row>
    <row r="6676" spans="3:6" x14ac:dyDescent="0.25">
      <c r="C6676" s="6"/>
      <c r="D6676" s="7"/>
      <c r="E6676" s="6"/>
      <c r="F6676" s="8"/>
    </row>
    <row r="6677" spans="3:6" x14ac:dyDescent="0.25">
      <c r="C6677" s="6"/>
      <c r="D6677" s="7"/>
      <c r="E6677" s="6"/>
      <c r="F6677" s="8"/>
    </row>
    <row r="6678" spans="3:6" x14ac:dyDescent="0.25">
      <c r="C6678" s="6"/>
      <c r="D6678" s="7"/>
      <c r="E6678" s="6"/>
      <c r="F6678" s="8"/>
    </row>
    <row r="6679" spans="3:6" x14ac:dyDescent="0.25">
      <c r="C6679" s="6"/>
      <c r="D6679" s="7"/>
      <c r="E6679" s="6"/>
      <c r="F6679" s="8"/>
    </row>
    <row r="6680" spans="3:6" x14ac:dyDescent="0.25">
      <c r="C6680" s="6"/>
      <c r="D6680" s="7"/>
      <c r="E6680" s="6"/>
      <c r="F6680" s="8"/>
    </row>
    <row r="6681" spans="3:6" x14ac:dyDescent="0.25">
      <c r="C6681" s="6"/>
      <c r="D6681" s="7"/>
      <c r="E6681" s="6"/>
      <c r="F6681" s="8"/>
    </row>
    <row r="6682" spans="3:6" x14ac:dyDescent="0.25">
      <c r="C6682" s="6"/>
      <c r="D6682" s="7"/>
      <c r="E6682" s="6"/>
      <c r="F6682" s="8"/>
    </row>
    <row r="6683" spans="3:6" x14ac:dyDescent="0.25">
      <c r="C6683" s="6"/>
      <c r="D6683" s="7"/>
      <c r="E6683" s="6"/>
      <c r="F6683" s="8"/>
    </row>
    <row r="6684" spans="3:6" x14ac:dyDescent="0.25">
      <c r="C6684" s="6"/>
      <c r="D6684" s="7"/>
      <c r="E6684" s="6"/>
      <c r="F6684" s="8"/>
    </row>
    <row r="6685" spans="3:6" x14ac:dyDescent="0.25">
      <c r="C6685" s="6"/>
      <c r="D6685" s="7"/>
      <c r="E6685" s="6"/>
      <c r="F6685" s="8"/>
    </row>
    <row r="6686" spans="3:6" x14ac:dyDescent="0.25">
      <c r="C6686" s="6"/>
      <c r="D6686" s="7"/>
      <c r="E6686" s="6"/>
      <c r="F6686" s="8"/>
    </row>
    <row r="6687" spans="3:6" x14ac:dyDescent="0.25">
      <c r="C6687" s="6"/>
      <c r="D6687" s="7"/>
      <c r="E6687" s="6"/>
      <c r="F6687" s="8"/>
    </row>
    <row r="6688" spans="3:6" x14ac:dyDescent="0.25">
      <c r="C6688" s="6"/>
      <c r="D6688" s="7"/>
      <c r="E6688" s="6"/>
      <c r="F6688" s="8"/>
    </row>
    <row r="6689" spans="3:6" x14ac:dyDescent="0.25">
      <c r="C6689" s="6"/>
      <c r="D6689" s="7"/>
      <c r="E6689" s="6"/>
      <c r="F6689" s="8"/>
    </row>
    <row r="6690" spans="3:6" x14ac:dyDescent="0.25">
      <c r="C6690" s="6"/>
      <c r="D6690" s="7"/>
      <c r="E6690" s="6"/>
      <c r="F6690" s="8"/>
    </row>
    <row r="6691" spans="3:6" x14ac:dyDescent="0.25">
      <c r="C6691" s="6"/>
      <c r="D6691" s="7"/>
      <c r="E6691" s="6"/>
      <c r="F6691" s="8"/>
    </row>
    <row r="6692" spans="3:6" x14ac:dyDescent="0.25">
      <c r="C6692" s="6"/>
      <c r="D6692" s="7"/>
      <c r="E6692" s="6"/>
      <c r="F6692" s="8"/>
    </row>
    <row r="6693" spans="3:6" x14ac:dyDescent="0.25">
      <c r="C6693" s="6"/>
      <c r="D6693" s="7"/>
      <c r="E6693" s="6"/>
      <c r="F6693" s="8"/>
    </row>
    <row r="6694" spans="3:6" x14ac:dyDescent="0.25">
      <c r="C6694" s="6"/>
      <c r="D6694" s="7"/>
      <c r="E6694" s="6"/>
      <c r="F6694" s="8"/>
    </row>
    <row r="6695" spans="3:6" x14ac:dyDescent="0.25">
      <c r="C6695" s="6"/>
      <c r="D6695" s="7"/>
      <c r="E6695" s="6"/>
      <c r="F6695" s="8"/>
    </row>
    <row r="6696" spans="3:6" x14ac:dyDescent="0.25">
      <c r="C6696" s="6"/>
      <c r="D6696" s="7"/>
      <c r="E6696" s="6"/>
      <c r="F6696" s="8"/>
    </row>
    <row r="6697" spans="3:6" x14ac:dyDescent="0.25">
      <c r="C6697" s="6"/>
      <c r="D6697" s="7"/>
      <c r="E6697" s="6"/>
      <c r="F6697" s="8"/>
    </row>
    <row r="6698" spans="3:6" x14ac:dyDescent="0.25">
      <c r="C6698" s="6"/>
      <c r="D6698" s="7"/>
      <c r="E6698" s="6"/>
      <c r="F6698" s="8"/>
    </row>
    <row r="6699" spans="3:6" x14ac:dyDescent="0.25">
      <c r="C6699" s="6"/>
      <c r="D6699" s="7"/>
      <c r="E6699" s="6"/>
      <c r="F6699" s="8"/>
    </row>
    <row r="6700" spans="3:6" x14ac:dyDescent="0.25">
      <c r="C6700" s="6"/>
      <c r="D6700" s="7"/>
      <c r="E6700" s="6"/>
      <c r="F6700" s="8"/>
    </row>
    <row r="6701" spans="3:6" x14ac:dyDescent="0.25">
      <c r="C6701" s="6"/>
      <c r="D6701" s="7"/>
      <c r="E6701" s="6"/>
      <c r="F6701" s="8"/>
    </row>
    <row r="6702" spans="3:6" x14ac:dyDescent="0.25">
      <c r="C6702" s="6"/>
      <c r="D6702" s="7"/>
      <c r="E6702" s="6"/>
      <c r="F6702" s="8"/>
    </row>
    <row r="6703" spans="3:6" x14ac:dyDescent="0.25">
      <c r="C6703" s="6"/>
      <c r="D6703" s="7"/>
      <c r="E6703" s="6"/>
      <c r="F6703" s="8"/>
    </row>
    <row r="6704" spans="3:6" x14ac:dyDescent="0.25">
      <c r="C6704" s="6"/>
      <c r="D6704" s="7"/>
      <c r="E6704" s="6"/>
      <c r="F6704" s="8"/>
    </row>
    <row r="6705" spans="3:6" x14ac:dyDescent="0.25">
      <c r="C6705" s="6"/>
      <c r="D6705" s="7"/>
      <c r="E6705" s="6"/>
      <c r="F6705" s="8"/>
    </row>
    <row r="6706" spans="3:6" x14ac:dyDescent="0.25">
      <c r="C6706" s="6"/>
      <c r="D6706" s="7"/>
      <c r="E6706" s="6"/>
      <c r="F6706" s="8"/>
    </row>
    <row r="6707" spans="3:6" x14ac:dyDescent="0.25">
      <c r="C6707" s="6"/>
      <c r="D6707" s="7"/>
      <c r="E6707" s="6"/>
      <c r="F6707" s="8"/>
    </row>
    <row r="6708" spans="3:6" x14ac:dyDescent="0.25">
      <c r="C6708" s="6"/>
      <c r="D6708" s="7"/>
      <c r="E6708" s="6"/>
      <c r="F6708" s="8"/>
    </row>
    <row r="6709" spans="3:6" x14ac:dyDescent="0.25">
      <c r="C6709" s="6"/>
      <c r="D6709" s="7"/>
      <c r="E6709" s="6"/>
      <c r="F6709" s="8"/>
    </row>
    <row r="6710" spans="3:6" x14ac:dyDescent="0.25">
      <c r="C6710" s="6"/>
      <c r="D6710" s="7"/>
      <c r="E6710" s="6"/>
      <c r="F6710" s="8"/>
    </row>
    <row r="6711" spans="3:6" x14ac:dyDescent="0.25">
      <c r="C6711" s="6"/>
      <c r="D6711" s="7"/>
      <c r="E6711" s="6"/>
      <c r="F6711" s="8"/>
    </row>
    <row r="6712" spans="3:6" x14ac:dyDescent="0.25">
      <c r="C6712" s="6"/>
      <c r="D6712" s="7"/>
      <c r="E6712" s="6"/>
      <c r="F6712" s="8"/>
    </row>
    <row r="6713" spans="3:6" x14ac:dyDescent="0.25">
      <c r="C6713" s="6"/>
      <c r="D6713" s="7"/>
      <c r="E6713" s="6"/>
      <c r="F6713" s="8"/>
    </row>
    <row r="6714" spans="3:6" x14ac:dyDescent="0.25">
      <c r="C6714" s="6"/>
      <c r="D6714" s="7"/>
      <c r="E6714" s="6"/>
      <c r="F6714" s="8"/>
    </row>
    <row r="6715" spans="3:6" x14ac:dyDescent="0.25">
      <c r="C6715" s="6"/>
      <c r="D6715" s="7"/>
      <c r="E6715" s="6"/>
      <c r="F6715" s="8"/>
    </row>
    <row r="6716" spans="3:6" x14ac:dyDescent="0.25">
      <c r="C6716" s="6"/>
      <c r="D6716" s="7"/>
      <c r="E6716" s="6"/>
      <c r="F6716" s="8"/>
    </row>
    <row r="6717" spans="3:6" x14ac:dyDescent="0.25">
      <c r="C6717" s="6"/>
      <c r="D6717" s="7"/>
      <c r="E6717" s="6"/>
      <c r="F6717" s="8"/>
    </row>
    <row r="6718" spans="3:6" x14ac:dyDescent="0.25">
      <c r="C6718" s="6"/>
      <c r="D6718" s="7"/>
      <c r="E6718" s="6"/>
      <c r="F6718" s="8"/>
    </row>
    <row r="6719" spans="3:6" x14ac:dyDescent="0.25">
      <c r="C6719" s="6"/>
      <c r="D6719" s="7"/>
      <c r="E6719" s="6"/>
      <c r="F6719" s="8"/>
    </row>
    <row r="6720" spans="3:6" x14ac:dyDescent="0.25">
      <c r="C6720" s="6"/>
      <c r="D6720" s="7"/>
      <c r="E6720" s="6"/>
      <c r="F6720" s="8"/>
    </row>
    <row r="6721" spans="3:6" x14ac:dyDescent="0.25">
      <c r="C6721" s="6"/>
      <c r="D6721" s="7"/>
      <c r="E6721" s="6"/>
      <c r="F6721" s="8"/>
    </row>
    <row r="6722" spans="3:6" x14ac:dyDescent="0.25">
      <c r="C6722" s="6"/>
      <c r="D6722" s="7"/>
      <c r="E6722" s="6"/>
      <c r="F6722" s="8"/>
    </row>
    <row r="6723" spans="3:6" x14ac:dyDescent="0.25">
      <c r="C6723" s="6"/>
      <c r="D6723" s="7"/>
      <c r="E6723" s="6"/>
      <c r="F6723" s="8"/>
    </row>
    <row r="6724" spans="3:6" x14ac:dyDescent="0.25">
      <c r="C6724" s="6"/>
      <c r="D6724" s="7"/>
      <c r="E6724" s="6"/>
      <c r="F6724" s="8"/>
    </row>
    <row r="6725" spans="3:6" x14ac:dyDescent="0.25">
      <c r="C6725" s="6"/>
      <c r="D6725" s="7"/>
      <c r="E6725" s="6"/>
      <c r="F6725" s="8"/>
    </row>
    <row r="6726" spans="3:6" x14ac:dyDescent="0.25">
      <c r="C6726" s="6"/>
      <c r="D6726" s="7"/>
      <c r="E6726" s="6"/>
      <c r="F6726" s="8"/>
    </row>
    <row r="6727" spans="3:6" x14ac:dyDescent="0.25">
      <c r="C6727" s="6"/>
      <c r="D6727" s="7"/>
      <c r="E6727" s="6"/>
      <c r="F6727" s="8"/>
    </row>
    <row r="6728" spans="3:6" x14ac:dyDescent="0.25">
      <c r="C6728" s="6"/>
      <c r="D6728" s="7"/>
      <c r="E6728" s="6"/>
      <c r="F6728" s="8"/>
    </row>
    <row r="6729" spans="3:6" x14ac:dyDescent="0.25">
      <c r="C6729" s="6"/>
      <c r="D6729" s="7"/>
      <c r="E6729" s="6"/>
      <c r="F6729" s="8"/>
    </row>
    <row r="6730" spans="3:6" x14ac:dyDescent="0.25">
      <c r="C6730" s="6"/>
      <c r="D6730" s="7"/>
      <c r="E6730" s="6"/>
      <c r="F6730" s="8"/>
    </row>
    <row r="6731" spans="3:6" x14ac:dyDescent="0.25">
      <c r="C6731" s="6"/>
      <c r="D6731" s="7"/>
      <c r="E6731" s="6"/>
      <c r="F6731" s="8"/>
    </row>
    <row r="6732" spans="3:6" x14ac:dyDescent="0.25">
      <c r="C6732" s="6"/>
      <c r="D6732" s="7"/>
      <c r="E6732" s="6"/>
      <c r="F6732" s="8"/>
    </row>
    <row r="6733" spans="3:6" x14ac:dyDescent="0.25">
      <c r="C6733" s="6"/>
      <c r="D6733" s="7"/>
      <c r="E6733" s="6"/>
      <c r="F6733" s="8"/>
    </row>
    <row r="6734" spans="3:6" x14ac:dyDescent="0.25">
      <c r="C6734" s="6"/>
      <c r="D6734" s="7"/>
      <c r="E6734" s="6"/>
      <c r="F6734" s="8"/>
    </row>
    <row r="6735" spans="3:6" x14ac:dyDescent="0.25">
      <c r="C6735" s="6"/>
      <c r="D6735" s="7"/>
      <c r="E6735" s="6"/>
      <c r="F6735" s="8"/>
    </row>
    <row r="6736" spans="3:6" x14ac:dyDescent="0.25">
      <c r="C6736" s="6"/>
      <c r="D6736" s="7"/>
      <c r="E6736" s="6"/>
      <c r="F6736" s="8"/>
    </row>
    <row r="6737" spans="3:6" x14ac:dyDescent="0.25">
      <c r="C6737" s="6"/>
      <c r="D6737" s="7"/>
      <c r="E6737" s="6"/>
      <c r="F6737" s="8"/>
    </row>
    <row r="6738" spans="3:6" x14ac:dyDescent="0.25">
      <c r="C6738" s="6"/>
      <c r="D6738" s="7"/>
      <c r="E6738" s="6"/>
      <c r="F6738" s="8"/>
    </row>
    <row r="6739" spans="3:6" x14ac:dyDescent="0.25">
      <c r="C6739" s="6"/>
      <c r="D6739" s="7"/>
      <c r="E6739" s="6"/>
      <c r="F6739" s="8"/>
    </row>
    <row r="6740" spans="3:6" x14ac:dyDescent="0.25">
      <c r="C6740" s="6"/>
      <c r="D6740" s="7"/>
      <c r="E6740" s="6"/>
      <c r="F6740" s="8"/>
    </row>
    <row r="6741" spans="3:6" x14ac:dyDescent="0.25">
      <c r="C6741" s="6"/>
      <c r="D6741" s="7"/>
      <c r="E6741" s="6"/>
      <c r="F6741" s="8"/>
    </row>
    <row r="6742" spans="3:6" x14ac:dyDescent="0.25">
      <c r="C6742" s="6"/>
      <c r="D6742" s="7"/>
      <c r="E6742" s="6"/>
      <c r="F6742" s="8"/>
    </row>
    <row r="6743" spans="3:6" x14ac:dyDescent="0.25">
      <c r="C6743" s="6"/>
      <c r="D6743" s="7"/>
      <c r="E6743" s="6"/>
      <c r="F6743" s="8"/>
    </row>
    <row r="6744" spans="3:6" x14ac:dyDescent="0.25">
      <c r="C6744" s="6"/>
      <c r="D6744" s="7"/>
      <c r="E6744" s="6"/>
      <c r="F6744" s="8"/>
    </row>
    <row r="6745" spans="3:6" x14ac:dyDescent="0.25">
      <c r="C6745" s="6"/>
      <c r="D6745" s="7"/>
      <c r="E6745" s="6"/>
      <c r="F6745" s="8"/>
    </row>
    <row r="6746" spans="3:6" x14ac:dyDescent="0.25">
      <c r="C6746" s="6"/>
      <c r="D6746" s="7"/>
      <c r="E6746" s="6"/>
      <c r="F6746" s="8"/>
    </row>
    <row r="6747" spans="3:6" x14ac:dyDescent="0.25">
      <c r="C6747" s="6"/>
      <c r="D6747" s="7"/>
      <c r="E6747" s="6"/>
      <c r="F6747" s="8"/>
    </row>
    <row r="6748" spans="3:6" x14ac:dyDescent="0.25">
      <c r="C6748" s="6"/>
      <c r="D6748" s="7"/>
      <c r="E6748" s="6"/>
      <c r="F6748" s="8"/>
    </row>
    <row r="6749" spans="3:6" x14ac:dyDescent="0.25">
      <c r="C6749" s="6"/>
      <c r="D6749" s="7"/>
      <c r="E6749" s="6"/>
      <c r="F6749" s="8"/>
    </row>
    <row r="6750" spans="3:6" x14ac:dyDescent="0.25">
      <c r="C6750" s="6"/>
      <c r="D6750" s="7"/>
      <c r="E6750" s="6"/>
      <c r="F6750" s="8"/>
    </row>
    <row r="6751" spans="3:6" x14ac:dyDescent="0.25">
      <c r="C6751" s="6"/>
      <c r="D6751" s="7"/>
      <c r="E6751" s="6"/>
      <c r="F6751" s="8"/>
    </row>
    <row r="6752" spans="3:6" x14ac:dyDescent="0.25">
      <c r="C6752" s="6"/>
      <c r="D6752" s="7"/>
      <c r="E6752" s="6"/>
      <c r="F6752" s="8"/>
    </row>
    <row r="6753" spans="3:6" x14ac:dyDescent="0.25">
      <c r="C6753" s="6"/>
      <c r="D6753" s="7"/>
      <c r="E6753" s="6"/>
      <c r="F6753" s="8"/>
    </row>
    <row r="6754" spans="3:6" x14ac:dyDescent="0.25">
      <c r="C6754" s="6"/>
      <c r="D6754" s="7"/>
      <c r="E6754" s="6"/>
      <c r="F6754" s="8"/>
    </row>
    <row r="6755" spans="3:6" x14ac:dyDescent="0.25">
      <c r="C6755" s="6"/>
      <c r="D6755" s="7"/>
      <c r="E6755" s="6"/>
      <c r="F6755" s="8"/>
    </row>
    <row r="6756" spans="3:6" x14ac:dyDescent="0.25">
      <c r="C6756" s="6"/>
      <c r="D6756" s="7"/>
      <c r="E6756" s="6"/>
      <c r="F6756" s="8"/>
    </row>
    <row r="6757" spans="3:6" x14ac:dyDescent="0.25">
      <c r="C6757" s="6"/>
      <c r="D6757" s="7"/>
      <c r="E6757" s="6"/>
      <c r="F6757" s="8"/>
    </row>
    <row r="6758" spans="3:6" x14ac:dyDescent="0.25">
      <c r="C6758" s="6"/>
      <c r="D6758" s="7"/>
      <c r="E6758" s="6"/>
      <c r="F6758" s="8"/>
    </row>
    <row r="6759" spans="3:6" x14ac:dyDescent="0.25">
      <c r="C6759" s="6"/>
      <c r="D6759" s="7"/>
      <c r="E6759" s="6"/>
      <c r="F6759" s="8"/>
    </row>
    <row r="6760" spans="3:6" x14ac:dyDescent="0.25">
      <c r="C6760" s="6"/>
      <c r="D6760" s="7"/>
      <c r="E6760" s="6"/>
      <c r="F6760" s="8"/>
    </row>
    <row r="6761" spans="3:6" x14ac:dyDescent="0.25">
      <c r="C6761" s="6"/>
      <c r="D6761" s="7"/>
      <c r="E6761" s="6"/>
      <c r="F6761" s="8"/>
    </row>
    <row r="6762" spans="3:6" x14ac:dyDescent="0.25">
      <c r="C6762" s="6"/>
      <c r="D6762" s="7"/>
      <c r="E6762" s="6"/>
      <c r="F6762" s="8"/>
    </row>
    <row r="6763" spans="3:6" x14ac:dyDescent="0.25">
      <c r="C6763" s="6"/>
      <c r="D6763" s="7"/>
      <c r="E6763" s="6"/>
      <c r="F6763" s="8"/>
    </row>
    <row r="6764" spans="3:6" x14ac:dyDescent="0.25">
      <c r="C6764" s="6"/>
      <c r="D6764" s="7"/>
      <c r="E6764" s="6"/>
      <c r="F6764" s="8"/>
    </row>
    <row r="6765" spans="3:6" x14ac:dyDescent="0.25">
      <c r="C6765" s="6"/>
      <c r="D6765" s="7"/>
      <c r="E6765" s="6"/>
      <c r="F6765" s="8"/>
    </row>
    <row r="6766" spans="3:6" x14ac:dyDescent="0.25">
      <c r="C6766" s="6"/>
      <c r="D6766" s="7"/>
      <c r="E6766" s="6"/>
      <c r="F6766" s="8"/>
    </row>
    <row r="6767" spans="3:6" x14ac:dyDescent="0.25">
      <c r="C6767" s="6"/>
      <c r="D6767" s="7"/>
      <c r="E6767" s="6"/>
      <c r="F6767" s="8"/>
    </row>
    <row r="6768" spans="3:6" x14ac:dyDescent="0.25">
      <c r="C6768" s="6"/>
      <c r="D6768" s="7"/>
      <c r="E6768" s="6"/>
      <c r="F6768" s="8"/>
    </row>
    <row r="6769" spans="3:6" x14ac:dyDescent="0.25">
      <c r="C6769" s="6"/>
      <c r="D6769" s="7"/>
      <c r="E6769" s="6"/>
      <c r="F6769" s="8"/>
    </row>
    <row r="6770" spans="3:6" x14ac:dyDescent="0.25">
      <c r="C6770" s="6"/>
      <c r="D6770" s="7"/>
      <c r="E6770" s="6"/>
      <c r="F6770" s="8"/>
    </row>
    <row r="6771" spans="3:6" x14ac:dyDescent="0.25">
      <c r="C6771" s="6"/>
      <c r="D6771" s="7"/>
      <c r="E6771" s="6"/>
      <c r="F6771" s="8"/>
    </row>
    <row r="6772" spans="3:6" x14ac:dyDescent="0.25">
      <c r="C6772" s="6"/>
      <c r="D6772" s="7"/>
      <c r="E6772" s="6"/>
      <c r="F6772" s="8"/>
    </row>
    <row r="6773" spans="3:6" x14ac:dyDescent="0.25">
      <c r="C6773" s="6"/>
      <c r="D6773" s="7"/>
      <c r="E6773" s="6"/>
      <c r="F6773" s="8"/>
    </row>
    <row r="6774" spans="3:6" x14ac:dyDescent="0.25">
      <c r="C6774" s="6"/>
      <c r="D6774" s="7"/>
      <c r="E6774" s="6"/>
      <c r="F6774" s="8"/>
    </row>
    <row r="6775" spans="3:6" x14ac:dyDescent="0.25">
      <c r="C6775" s="6"/>
      <c r="D6775" s="7"/>
      <c r="E6775" s="6"/>
      <c r="F6775" s="8"/>
    </row>
    <row r="6776" spans="3:6" x14ac:dyDescent="0.25">
      <c r="C6776" s="6"/>
      <c r="D6776" s="7"/>
      <c r="E6776" s="6"/>
      <c r="F6776" s="8"/>
    </row>
    <row r="6777" spans="3:6" x14ac:dyDescent="0.25">
      <c r="C6777" s="6"/>
      <c r="D6777" s="7"/>
      <c r="E6777" s="6"/>
      <c r="F6777" s="8"/>
    </row>
    <row r="6778" spans="3:6" x14ac:dyDescent="0.25">
      <c r="C6778" s="6"/>
      <c r="D6778" s="7"/>
      <c r="E6778" s="6"/>
      <c r="F6778" s="8"/>
    </row>
    <row r="6779" spans="3:6" x14ac:dyDescent="0.25">
      <c r="C6779" s="6"/>
      <c r="D6779" s="7"/>
      <c r="E6779" s="6"/>
      <c r="F6779" s="8"/>
    </row>
    <row r="6780" spans="3:6" x14ac:dyDescent="0.25">
      <c r="C6780" s="6"/>
      <c r="D6780" s="7"/>
      <c r="E6780" s="6"/>
      <c r="F6780" s="8"/>
    </row>
    <row r="6781" spans="3:6" x14ac:dyDescent="0.25">
      <c r="C6781" s="6"/>
      <c r="D6781" s="7"/>
      <c r="E6781" s="6"/>
      <c r="F6781" s="8"/>
    </row>
    <row r="6782" spans="3:6" x14ac:dyDescent="0.25">
      <c r="C6782" s="6"/>
      <c r="D6782" s="7"/>
      <c r="E6782" s="6"/>
      <c r="F6782" s="8"/>
    </row>
    <row r="6783" spans="3:6" x14ac:dyDescent="0.25">
      <c r="C6783" s="6"/>
      <c r="D6783" s="7"/>
      <c r="E6783" s="6"/>
      <c r="F6783" s="8"/>
    </row>
    <row r="6784" spans="3:6" x14ac:dyDescent="0.25">
      <c r="C6784" s="6"/>
      <c r="D6784" s="7"/>
      <c r="E6784" s="6"/>
      <c r="F6784" s="8"/>
    </row>
    <row r="6785" spans="3:6" x14ac:dyDescent="0.25">
      <c r="C6785" s="6"/>
      <c r="D6785" s="7"/>
      <c r="E6785" s="6"/>
      <c r="F6785" s="8"/>
    </row>
    <row r="6786" spans="3:6" x14ac:dyDescent="0.25">
      <c r="C6786" s="6"/>
      <c r="D6786" s="7"/>
      <c r="E6786" s="6"/>
      <c r="F6786" s="8"/>
    </row>
    <row r="6787" spans="3:6" x14ac:dyDescent="0.25">
      <c r="C6787" s="6"/>
      <c r="D6787" s="7"/>
      <c r="E6787" s="6"/>
      <c r="F6787" s="8"/>
    </row>
    <row r="6788" spans="3:6" x14ac:dyDescent="0.25">
      <c r="C6788" s="6"/>
      <c r="D6788" s="7"/>
      <c r="E6788" s="6"/>
      <c r="F6788" s="8"/>
    </row>
    <row r="6789" spans="3:6" x14ac:dyDescent="0.25">
      <c r="C6789" s="6"/>
      <c r="D6789" s="7"/>
      <c r="E6789" s="6"/>
      <c r="F6789" s="8"/>
    </row>
    <row r="6790" spans="3:6" x14ac:dyDescent="0.25">
      <c r="C6790" s="6"/>
      <c r="D6790" s="7"/>
      <c r="E6790" s="6"/>
      <c r="F6790" s="8"/>
    </row>
    <row r="6791" spans="3:6" x14ac:dyDescent="0.25">
      <c r="C6791" s="6"/>
      <c r="D6791" s="7"/>
      <c r="E6791" s="6"/>
      <c r="F6791" s="8"/>
    </row>
    <row r="6792" spans="3:6" x14ac:dyDescent="0.25">
      <c r="C6792" s="6"/>
      <c r="D6792" s="7"/>
      <c r="E6792" s="6"/>
      <c r="F6792" s="8"/>
    </row>
    <row r="6793" spans="3:6" x14ac:dyDescent="0.25">
      <c r="C6793" s="6"/>
      <c r="D6793" s="7"/>
      <c r="E6793" s="6"/>
      <c r="F6793" s="8"/>
    </row>
    <row r="6794" spans="3:6" x14ac:dyDescent="0.25">
      <c r="C6794" s="6"/>
      <c r="D6794" s="7"/>
      <c r="E6794" s="6"/>
      <c r="F6794" s="8"/>
    </row>
    <row r="6795" spans="3:6" x14ac:dyDescent="0.25">
      <c r="C6795" s="6"/>
      <c r="D6795" s="7"/>
      <c r="E6795" s="6"/>
      <c r="F6795" s="8"/>
    </row>
    <row r="6796" spans="3:6" x14ac:dyDescent="0.25">
      <c r="C6796" s="6"/>
      <c r="D6796" s="7"/>
      <c r="E6796" s="6"/>
      <c r="F6796" s="8"/>
    </row>
    <row r="6797" spans="3:6" x14ac:dyDescent="0.25">
      <c r="C6797" s="6"/>
      <c r="D6797" s="7"/>
      <c r="E6797" s="6"/>
      <c r="F6797" s="8"/>
    </row>
    <row r="6798" spans="3:6" x14ac:dyDescent="0.25">
      <c r="C6798" s="6"/>
      <c r="D6798" s="7"/>
      <c r="E6798" s="6"/>
      <c r="F6798" s="8"/>
    </row>
    <row r="6799" spans="3:6" x14ac:dyDescent="0.25">
      <c r="C6799" s="6"/>
      <c r="D6799" s="7"/>
      <c r="E6799" s="6"/>
      <c r="F6799" s="8"/>
    </row>
    <row r="6800" spans="3:6" x14ac:dyDescent="0.25">
      <c r="C6800" s="6"/>
      <c r="D6800" s="7"/>
      <c r="E6800" s="6"/>
      <c r="F6800" s="8"/>
    </row>
    <row r="6801" spans="3:6" x14ac:dyDescent="0.25">
      <c r="C6801" s="6"/>
      <c r="D6801" s="7"/>
      <c r="E6801" s="6"/>
      <c r="F6801" s="8"/>
    </row>
    <row r="6802" spans="3:6" x14ac:dyDescent="0.25">
      <c r="C6802" s="6"/>
      <c r="D6802" s="7"/>
      <c r="E6802" s="6"/>
      <c r="F6802" s="8"/>
    </row>
    <row r="6803" spans="3:6" x14ac:dyDescent="0.25">
      <c r="C6803" s="6"/>
      <c r="D6803" s="7"/>
      <c r="E6803" s="6"/>
      <c r="F6803" s="8"/>
    </row>
    <row r="6804" spans="3:6" x14ac:dyDescent="0.25">
      <c r="C6804" s="6"/>
      <c r="D6804" s="7"/>
      <c r="E6804" s="6"/>
      <c r="F6804" s="8"/>
    </row>
    <row r="6805" spans="3:6" x14ac:dyDescent="0.25">
      <c r="C6805" s="6"/>
      <c r="D6805" s="7"/>
      <c r="E6805" s="6"/>
      <c r="F6805" s="8"/>
    </row>
    <row r="6806" spans="3:6" x14ac:dyDescent="0.25">
      <c r="C6806" s="6"/>
      <c r="D6806" s="7"/>
      <c r="E6806" s="6"/>
      <c r="F6806" s="8"/>
    </row>
    <row r="6807" spans="3:6" x14ac:dyDescent="0.25">
      <c r="C6807" s="6"/>
      <c r="D6807" s="7"/>
      <c r="E6807" s="6"/>
      <c r="F6807" s="8"/>
    </row>
    <row r="6808" spans="3:6" x14ac:dyDescent="0.25">
      <c r="C6808" s="6"/>
      <c r="D6808" s="7"/>
      <c r="E6808" s="6"/>
      <c r="F6808" s="8"/>
    </row>
    <row r="6809" spans="3:6" x14ac:dyDescent="0.25">
      <c r="C6809" s="6"/>
      <c r="D6809" s="7"/>
      <c r="E6809" s="6"/>
      <c r="F6809" s="8"/>
    </row>
    <row r="6810" spans="3:6" x14ac:dyDescent="0.25">
      <c r="C6810" s="6"/>
      <c r="D6810" s="7"/>
      <c r="E6810" s="6"/>
      <c r="F6810" s="8"/>
    </row>
    <row r="6811" spans="3:6" x14ac:dyDescent="0.25">
      <c r="C6811" s="6"/>
      <c r="D6811" s="7"/>
      <c r="E6811" s="6"/>
      <c r="F6811" s="8"/>
    </row>
    <row r="6812" spans="3:6" x14ac:dyDescent="0.25">
      <c r="C6812" s="6"/>
      <c r="D6812" s="7"/>
      <c r="E6812" s="6"/>
      <c r="F6812" s="8"/>
    </row>
    <row r="6813" spans="3:6" x14ac:dyDescent="0.25">
      <c r="C6813" s="6"/>
      <c r="D6813" s="7"/>
      <c r="E6813" s="6"/>
      <c r="F6813" s="8"/>
    </row>
    <row r="6814" spans="3:6" x14ac:dyDescent="0.25">
      <c r="C6814" s="6"/>
      <c r="D6814" s="7"/>
      <c r="E6814" s="6"/>
      <c r="F6814" s="8"/>
    </row>
    <row r="6815" spans="3:6" x14ac:dyDescent="0.25">
      <c r="C6815" s="6"/>
      <c r="D6815" s="7"/>
      <c r="E6815" s="6"/>
      <c r="F6815" s="8"/>
    </row>
    <row r="6816" spans="3:6" x14ac:dyDescent="0.25">
      <c r="C6816" s="6"/>
      <c r="D6816" s="7"/>
      <c r="E6816" s="6"/>
      <c r="F6816" s="8"/>
    </row>
    <row r="6817" spans="3:6" x14ac:dyDescent="0.25">
      <c r="C6817" s="6"/>
      <c r="D6817" s="7"/>
      <c r="E6817" s="6"/>
      <c r="F6817" s="8"/>
    </row>
    <row r="6818" spans="3:6" x14ac:dyDescent="0.25">
      <c r="C6818" s="6"/>
      <c r="D6818" s="7"/>
      <c r="E6818" s="6"/>
      <c r="F6818" s="8"/>
    </row>
    <row r="6819" spans="3:6" x14ac:dyDescent="0.25">
      <c r="C6819" s="6"/>
      <c r="D6819" s="7"/>
      <c r="E6819" s="6"/>
      <c r="F6819" s="8"/>
    </row>
    <row r="6820" spans="3:6" x14ac:dyDescent="0.25">
      <c r="C6820" s="6"/>
      <c r="D6820" s="7"/>
      <c r="E6820" s="6"/>
      <c r="F6820" s="8"/>
    </row>
    <row r="6821" spans="3:6" x14ac:dyDescent="0.25">
      <c r="C6821" s="6"/>
      <c r="D6821" s="7"/>
      <c r="E6821" s="6"/>
      <c r="F6821" s="8"/>
    </row>
    <row r="6822" spans="3:6" x14ac:dyDescent="0.25">
      <c r="C6822" s="6"/>
      <c r="D6822" s="7"/>
      <c r="E6822" s="6"/>
      <c r="F6822" s="8"/>
    </row>
    <row r="6823" spans="3:6" x14ac:dyDescent="0.25">
      <c r="C6823" s="6"/>
      <c r="D6823" s="7"/>
      <c r="E6823" s="6"/>
      <c r="F6823" s="8"/>
    </row>
    <row r="6824" spans="3:6" x14ac:dyDescent="0.25">
      <c r="C6824" s="6"/>
      <c r="D6824" s="7"/>
      <c r="E6824" s="6"/>
      <c r="F6824" s="8"/>
    </row>
    <row r="6825" spans="3:6" x14ac:dyDescent="0.25">
      <c r="C6825" s="6"/>
      <c r="D6825" s="7"/>
      <c r="E6825" s="6"/>
      <c r="F6825" s="8"/>
    </row>
    <row r="6826" spans="3:6" x14ac:dyDescent="0.25">
      <c r="C6826" s="6"/>
      <c r="D6826" s="7"/>
      <c r="E6826" s="6"/>
      <c r="F6826" s="8"/>
    </row>
    <row r="6827" spans="3:6" x14ac:dyDescent="0.25">
      <c r="C6827" s="6"/>
      <c r="D6827" s="7"/>
      <c r="E6827" s="6"/>
      <c r="F6827" s="8"/>
    </row>
    <row r="6828" spans="3:6" x14ac:dyDescent="0.25">
      <c r="C6828" s="6"/>
      <c r="D6828" s="7"/>
      <c r="E6828" s="6"/>
      <c r="F6828" s="8"/>
    </row>
    <row r="6829" spans="3:6" x14ac:dyDescent="0.25">
      <c r="C6829" s="6"/>
      <c r="D6829" s="7"/>
      <c r="E6829" s="6"/>
      <c r="F6829" s="8"/>
    </row>
    <row r="6830" spans="3:6" x14ac:dyDescent="0.25">
      <c r="C6830" s="6"/>
      <c r="D6830" s="7"/>
      <c r="E6830" s="6"/>
      <c r="F6830" s="8"/>
    </row>
    <row r="6831" spans="3:6" x14ac:dyDescent="0.25">
      <c r="C6831" s="6"/>
      <c r="D6831" s="7"/>
      <c r="E6831" s="6"/>
      <c r="F6831" s="8"/>
    </row>
    <row r="6832" spans="3:6" x14ac:dyDescent="0.25">
      <c r="C6832" s="6"/>
      <c r="D6832" s="7"/>
      <c r="E6832" s="6"/>
      <c r="F6832" s="8"/>
    </row>
    <row r="6833" spans="3:6" x14ac:dyDescent="0.25">
      <c r="C6833" s="6"/>
      <c r="D6833" s="7"/>
      <c r="E6833" s="6"/>
      <c r="F6833" s="8"/>
    </row>
    <row r="6834" spans="3:6" x14ac:dyDescent="0.25">
      <c r="C6834" s="6"/>
      <c r="D6834" s="7"/>
      <c r="E6834" s="6"/>
      <c r="F6834" s="8"/>
    </row>
    <row r="6835" spans="3:6" x14ac:dyDescent="0.25">
      <c r="C6835" s="6"/>
      <c r="D6835" s="7"/>
      <c r="E6835" s="6"/>
      <c r="F6835" s="8"/>
    </row>
    <row r="6836" spans="3:6" x14ac:dyDescent="0.25">
      <c r="C6836" s="6"/>
      <c r="D6836" s="7"/>
      <c r="E6836" s="6"/>
      <c r="F6836" s="8"/>
    </row>
    <row r="6837" spans="3:6" x14ac:dyDescent="0.25">
      <c r="C6837" s="6"/>
      <c r="D6837" s="7"/>
      <c r="E6837" s="6"/>
      <c r="F6837" s="8"/>
    </row>
    <row r="6838" spans="3:6" x14ac:dyDescent="0.25">
      <c r="C6838" s="6"/>
      <c r="D6838" s="7"/>
      <c r="E6838" s="6"/>
      <c r="F6838" s="8"/>
    </row>
    <row r="6839" spans="3:6" x14ac:dyDescent="0.25">
      <c r="C6839" s="6"/>
      <c r="D6839" s="7"/>
      <c r="E6839" s="6"/>
      <c r="F6839" s="8"/>
    </row>
    <row r="6840" spans="3:6" x14ac:dyDescent="0.25">
      <c r="C6840" s="6"/>
      <c r="D6840" s="7"/>
      <c r="E6840" s="6"/>
      <c r="F6840" s="8"/>
    </row>
    <row r="6841" spans="3:6" x14ac:dyDescent="0.25">
      <c r="C6841" s="6"/>
      <c r="D6841" s="7"/>
      <c r="E6841" s="6"/>
      <c r="F6841" s="8"/>
    </row>
    <row r="6842" spans="3:6" x14ac:dyDescent="0.25">
      <c r="C6842" s="6"/>
      <c r="D6842" s="7"/>
      <c r="E6842" s="6"/>
      <c r="F6842" s="8"/>
    </row>
    <row r="6843" spans="3:6" x14ac:dyDescent="0.25">
      <c r="C6843" s="6"/>
      <c r="D6843" s="7"/>
      <c r="E6843" s="6"/>
      <c r="F6843" s="8"/>
    </row>
    <row r="6844" spans="3:6" x14ac:dyDescent="0.25">
      <c r="C6844" s="6"/>
      <c r="D6844" s="7"/>
      <c r="E6844" s="6"/>
      <c r="F6844" s="8"/>
    </row>
    <row r="6845" spans="3:6" x14ac:dyDescent="0.25">
      <c r="C6845" s="6"/>
      <c r="D6845" s="7"/>
      <c r="E6845" s="6"/>
      <c r="F6845" s="8"/>
    </row>
    <row r="6846" spans="3:6" x14ac:dyDescent="0.25">
      <c r="C6846" s="6"/>
      <c r="D6846" s="7"/>
      <c r="E6846" s="6"/>
      <c r="F6846" s="8"/>
    </row>
    <row r="6847" spans="3:6" x14ac:dyDescent="0.25">
      <c r="C6847" s="6"/>
      <c r="D6847" s="7"/>
      <c r="E6847" s="6"/>
      <c r="F6847" s="8"/>
    </row>
    <row r="6848" spans="3:6" x14ac:dyDescent="0.25">
      <c r="C6848" s="6"/>
      <c r="D6848" s="7"/>
      <c r="E6848" s="6"/>
      <c r="F6848" s="8"/>
    </row>
    <row r="6849" spans="3:6" x14ac:dyDescent="0.25">
      <c r="C6849" s="6"/>
      <c r="D6849" s="7"/>
      <c r="E6849" s="6"/>
      <c r="F6849" s="8"/>
    </row>
    <row r="6850" spans="3:6" x14ac:dyDescent="0.25">
      <c r="C6850" s="6"/>
      <c r="D6850" s="7"/>
      <c r="E6850" s="6"/>
      <c r="F6850" s="8"/>
    </row>
    <row r="6851" spans="3:6" x14ac:dyDescent="0.25">
      <c r="C6851" s="6"/>
      <c r="D6851" s="7"/>
      <c r="E6851" s="6"/>
      <c r="F6851" s="8"/>
    </row>
    <row r="6852" spans="3:6" x14ac:dyDescent="0.25">
      <c r="C6852" s="6"/>
      <c r="D6852" s="7"/>
      <c r="E6852" s="6"/>
      <c r="F6852" s="8"/>
    </row>
    <row r="6853" spans="3:6" x14ac:dyDescent="0.25">
      <c r="C6853" s="6"/>
      <c r="D6853" s="7"/>
      <c r="E6853" s="6"/>
      <c r="F6853" s="8"/>
    </row>
    <row r="6854" spans="3:6" x14ac:dyDescent="0.25">
      <c r="C6854" s="6"/>
      <c r="D6854" s="7"/>
      <c r="E6854" s="6"/>
      <c r="F6854" s="8"/>
    </row>
    <row r="6855" spans="3:6" x14ac:dyDescent="0.25">
      <c r="C6855" s="6"/>
      <c r="D6855" s="7"/>
      <c r="E6855" s="6"/>
      <c r="F6855" s="8"/>
    </row>
    <row r="6856" spans="3:6" x14ac:dyDescent="0.25">
      <c r="C6856" s="6"/>
      <c r="D6856" s="7"/>
      <c r="E6856" s="6"/>
      <c r="F6856" s="8"/>
    </row>
    <row r="6857" spans="3:6" x14ac:dyDescent="0.25">
      <c r="C6857" s="6"/>
      <c r="D6857" s="7"/>
      <c r="E6857" s="6"/>
      <c r="F6857" s="8"/>
    </row>
    <row r="6858" spans="3:6" x14ac:dyDescent="0.25">
      <c r="C6858" s="6"/>
      <c r="D6858" s="7"/>
      <c r="E6858" s="6"/>
      <c r="F6858" s="8"/>
    </row>
    <row r="6859" spans="3:6" x14ac:dyDescent="0.25">
      <c r="C6859" s="6"/>
      <c r="D6859" s="7"/>
      <c r="E6859" s="6"/>
      <c r="F6859" s="8"/>
    </row>
    <row r="6860" spans="3:6" x14ac:dyDescent="0.25">
      <c r="C6860" s="6"/>
      <c r="D6860" s="7"/>
      <c r="E6860" s="6"/>
      <c r="F6860" s="8"/>
    </row>
    <row r="6861" spans="3:6" x14ac:dyDescent="0.25">
      <c r="C6861" s="6"/>
      <c r="D6861" s="7"/>
      <c r="E6861" s="6"/>
      <c r="F6861" s="8"/>
    </row>
    <row r="6862" spans="3:6" x14ac:dyDescent="0.25">
      <c r="C6862" s="6"/>
      <c r="D6862" s="7"/>
      <c r="E6862" s="6"/>
      <c r="F6862" s="8"/>
    </row>
    <row r="6863" spans="3:6" x14ac:dyDescent="0.25">
      <c r="C6863" s="6"/>
      <c r="D6863" s="7"/>
      <c r="E6863" s="6"/>
      <c r="F6863" s="8"/>
    </row>
    <row r="6864" spans="3:6" x14ac:dyDescent="0.25">
      <c r="C6864" s="6"/>
      <c r="D6864" s="7"/>
      <c r="E6864" s="6"/>
      <c r="F6864" s="8"/>
    </row>
    <row r="6865" spans="3:6" x14ac:dyDescent="0.25">
      <c r="C6865" s="6"/>
      <c r="D6865" s="7"/>
      <c r="E6865" s="6"/>
      <c r="F6865" s="8"/>
    </row>
    <row r="6866" spans="3:6" x14ac:dyDescent="0.25">
      <c r="C6866" s="6"/>
      <c r="D6866" s="7"/>
      <c r="E6866" s="6"/>
      <c r="F6866" s="8"/>
    </row>
    <row r="6867" spans="3:6" x14ac:dyDescent="0.25">
      <c r="C6867" s="6"/>
      <c r="D6867" s="7"/>
      <c r="E6867" s="6"/>
      <c r="F6867" s="8"/>
    </row>
    <row r="6868" spans="3:6" x14ac:dyDescent="0.25">
      <c r="C6868" s="6"/>
      <c r="D6868" s="7"/>
      <c r="E6868" s="6"/>
      <c r="F6868" s="8"/>
    </row>
    <row r="6869" spans="3:6" x14ac:dyDescent="0.25">
      <c r="C6869" s="6"/>
      <c r="D6869" s="7"/>
      <c r="E6869" s="6"/>
      <c r="F6869" s="8"/>
    </row>
    <row r="6870" spans="3:6" x14ac:dyDescent="0.25">
      <c r="C6870" s="6"/>
      <c r="D6870" s="7"/>
      <c r="E6870" s="6"/>
      <c r="F6870" s="8"/>
    </row>
    <row r="6871" spans="3:6" x14ac:dyDescent="0.25">
      <c r="C6871" s="6"/>
      <c r="D6871" s="7"/>
      <c r="E6871" s="6"/>
      <c r="F6871" s="8"/>
    </row>
    <row r="6872" spans="3:6" x14ac:dyDescent="0.25">
      <c r="C6872" s="6"/>
      <c r="D6872" s="7"/>
      <c r="E6872" s="6"/>
      <c r="F6872" s="8"/>
    </row>
    <row r="6873" spans="3:6" x14ac:dyDescent="0.25">
      <c r="C6873" s="6"/>
      <c r="D6873" s="7"/>
      <c r="E6873" s="6"/>
      <c r="F6873" s="8"/>
    </row>
    <row r="6874" spans="3:6" x14ac:dyDescent="0.25">
      <c r="C6874" s="6"/>
      <c r="D6874" s="7"/>
      <c r="E6874" s="6"/>
      <c r="F6874" s="8"/>
    </row>
    <row r="6875" spans="3:6" x14ac:dyDescent="0.25">
      <c r="C6875" s="6"/>
      <c r="D6875" s="7"/>
      <c r="E6875" s="6"/>
      <c r="F6875" s="8"/>
    </row>
    <row r="6876" spans="3:6" x14ac:dyDescent="0.25">
      <c r="C6876" s="6"/>
      <c r="D6876" s="7"/>
      <c r="E6876" s="6"/>
      <c r="F6876" s="8"/>
    </row>
    <row r="6877" spans="3:6" x14ac:dyDescent="0.25">
      <c r="C6877" s="6"/>
      <c r="D6877" s="7"/>
      <c r="E6877" s="6"/>
      <c r="F6877" s="8"/>
    </row>
    <row r="6878" spans="3:6" x14ac:dyDescent="0.25">
      <c r="C6878" s="6"/>
      <c r="D6878" s="7"/>
      <c r="E6878" s="6"/>
      <c r="F6878" s="8"/>
    </row>
    <row r="6879" spans="3:6" x14ac:dyDescent="0.25">
      <c r="C6879" s="6"/>
      <c r="D6879" s="7"/>
      <c r="E6879" s="6"/>
      <c r="F6879" s="8"/>
    </row>
    <row r="6880" spans="3:6" x14ac:dyDescent="0.25">
      <c r="C6880" s="6"/>
      <c r="D6880" s="7"/>
      <c r="E6880" s="6"/>
      <c r="F6880" s="8"/>
    </row>
    <row r="6881" spans="3:6" x14ac:dyDescent="0.25">
      <c r="C6881" s="6"/>
      <c r="D6881" s="7"/>
      <c r="E6881" s="6"/>
      <c r="F6881" s="8"/>
    </row>
    <row r="6882" spans="3:6" x14ac:dyDescent="0.25">
      <c r="C6882" s="6"/>
      <c r="D6882" s="7"/>
      <c r="E6882" s="6"/>
      <c r="F6882" s="8"/>
    </row>
    <row r="6883" spans="3:6" x14ac:dyDescent="0.25">
      <c r="C6883" s="6"/>
      <c r="D6883" s="7"/>
      <c r="E6883" s="6"/>
      <c r="F6883" s="8"/>
    </row>
    <row r="6884" spans="3:6" x14ac:dyDescent="0.25">
      <c r="C6884" s="6"/>
      <c r="D6884" s="7"/>
      <c r="E6884" s="6"/>
      <c r="F6884" s="8"/>
    </row>
    <row r="6885" spans="3:6" x14ac:dyDescent="0.25">
      <c r="C6885" s="6"/>
      <c r="D6885" s="7"/>
      <c r="E6885" s="6"/>
      <c r="F6885" s="8"/>
    </row>
    <row r="6886" spans="3:6" x14ac:dyDescent="0.25">
      <c r="C6886" s="6"/>
      <c r="D6886" s="7"/>
      <c r="E6886" s="6"/>
      <c r="F6886" s="8"/>
    </row>
    <row r="6887" spans="3:6" x14ac:dyDescent="0.25">
      <c r="C6887" s="6"/>
      <c r="D6887" s="7"/>
      <c r="E6887" s="6"/>
      <c r="F6887" s="8"/>
    </row>
    <row r="6888" spans="3:6" x14ac:dyDescent="0.25">
      <c r="C6888" s="6"/>
      <c r="D6888" s="7"/>
      <c r="E6888" s="6"/>
      <c r="F6888" s="8"/>
    </row>
    <row r="6889" spans="3:6" x14ac:dyDescent="0.25">
      <c r="C6889" s="6"/>
      <c r="D6889" s="7"/>
      <c r="E6889" s="6"/>
      <c r="F6889" s="8"/>
    </row>
    <row r="6890" spans="3:6" x14ac:dyDescent="0.25">
      <c r="C6890" s="6"/>
      <c r="D6890" s="7"/>
      <c r="E6890" s="6"/>
      <c r="F6890" s="8"/>
    </row>
    <row r="6891" spans="3:6" x14ac:dyDescent="0.25">
      <c r="C6891" s="6"/>
      <c r="D6891" s="7"/>
      <c r="E6891" s="6"/>
      <c r="F6891" s="8"/>
    </row>
    <row r="6892" spans="3:6" x14ac:dyDescent="0.25">
      <c r="C6892" s="6"/>
      <c r="D6892" s="7"/>
      <c r="E6892" s="6"/>
      <c r="F6892" s="8"/>
    </row>
    <row r="6893" spans="3:6" x14ac:dyDescent="0.25">
      <c r="C6893" s="6"/>
      <c r="D6893" s="7"/>
      <c r="E6893" s="6"/>
      <c r="F6893" s="8"/>
    </row>
    <row r="6894" spans="3:6" x14ac:dyDescent="0.25">
      <c r="C6894" s="6"/>
      <c r="D6894" s="7"/>
      <c r="E6894" s="6"/>
      <c r="F6894" s="8"/>
    </row>
    <row r="6895" spans="3:6" x14ac:dyDescent="0.25">
      <c r="C6895" s="6"/>
      <c r="D6895" s="7"/>
      <c r="E6895" s="6"/>
      <c r="F6895" s="8"/>
    </row>
    <row r="6896" spans="3:6" x14ac:dyDescent="0.25">
      <c r="C6896" s="6"/>
      <c r="D6896" s="7"/>
      <c r="E6896" s="6"/>
      <c r="F6896" s="8"/>
    </row>
    <row r="6897" spans="3:6" x14ac:dyDescent="0.25">
      <c r="C6897" s="6"/>
      <c r="D6897" s="7"/>
      <c r="E6897" s="6"/>
      <c r="F6897" s="8"/>
    </row>
    <row r="6898" spans="3:6" x14ac:dyDescent="0.25">
      <c r="C6898" s="6"/>
      <c r="D6898" s="7"/>
      <c r="E6898" s="6"/>
      <c r="F6898" s="8"/>
    </row>
    <row r="6899" spans="3:6" x14ac:dyDescent="0.25">
      <c r="C6899" s="6"/>
      <c r="D6899" s="7"/>
      <c r="E6899" s="6"/>
      <c r="F6899" s="8"/>
    </row>
    <row r="6900" spans="3:6" x14ac:dyDescent="0.25">
      <c r="C6900" s="6"/>
      <c r="D6900" s="7"/>
      <c r="E6900" s="6"/>
      <c r="F6900" s="8"/>
    </row>
    <row r="6901" spans="3:6" x14ac:dyDescent="0.25">
      <c r="C6901" s="6"/>
      <c r="D6901" s="7"/>
      <c r="E6901" s="6"/>
      <c r="F6901" s="8"/>
    </row>
    <row r="6902" spans="3:6" x14ac:dyDescent="0.25">
      <c r="C6902" s="6"/>
      <c r="D6902" s="7"/>
      <c r="E6902" s="6"/>
      <c r="F6902" s="8"/>
    </row>
    <row r="6903" spans="3:6" x14ac:dyDescent="0.25">
      <c r="C6903" s="6"/>
      <c r="D6903" s="7"/>
      <c r="E6903" s="6"/>
      <c r="F6903" s="8"/>
    </row>
    <row r="6904" spans="3:6" x14ac:dyDescent="0.25">
      <c r="C6904" s="6"/>
      <c r="D6904" s="7"/>
      <c r="E6904" s="6"/>
      <c r="F6904" s="8"/>
    </row>
    <row r="6905" spans="3:6" x14ac:dyDescent="0.25">
      <c r="C6905" s="6"/>
      <c r="D6905" s="7"/>
      <c r="E6905" s="6"/>
      <c r="F6905" s="8"/>
    </row>
    <row r="6906" spans="3:6" x14ac:dyDescent="0.25">
      <c r="C6906" s="6"/>
      <c r="D6906" s="7"/>
      <c r="E6906" s="6"/>
      <c r="F6906" s="8"/>
    </row>
    <row r="6907" spans="3:6" x14ac:dyDescent="0.25">
      <c r="C6907" s="6"/>
      <c r="D6907" s="7"/>
      <c r="E6907" s="6"/>
      <c r="F6907" s="8"/>
    </row>
    <row r="6908" spans="3:6" x14ac:dyDescent="0.25">
      <c r="C6908" s="6"/>
      <c r="D6908" s="7"/>
      <c r="E6908" s="6"/>
      <c r="F6908" s="8"/>
    </row>
    <row r="6909" spans="3:6" x14ac:dyDescent="0.25">
      <c r="C6909" s="6"/>
      <c r="D6909" s="7"/>
      <c r="E6909" s="6"/>
      <c r="F6909" s="8"/>
    </row>
    <row r="6910" spans="3:6" x14ac:dyDescent="0.25">
      <c r="C6910" s="6"/>
      <c r="D6910" s="7"/>
      <c r="E6910" s="6"/>
      <c r="F6910" s="8"/>
    </row>
    <row r="6911" spans="3:6" x14ac:dyDescent="0.25">
      <c r="C6911" s="6"/>
      <c r="D6911" s="7"/>
      <c r="E6911" s="6"/>
      <c r="F6911" s="8"/>
    </row>
    <row r="6912" spans="3:6" x14ac:dyDescent="0.25">
      <c r="C6912" s="6"/>
      <c r="D6912" s="7"/>
      <c r="E6912" s="6"/>
      <c r="F6912" s="8"/>
    </row>
    <row r="6913" spans="3:6" x14ac:dyDescent="0.25">
      <c r="C6913" s="6"/>
      <c r="D6913" s="7"/>
      <c r="E6913" s="6"/>
      <c r="F6913" s="8"/>
    </row>
    <row r="6914" spans="3:6" x14ac:dyDescent="0.25">
      <c r="C6914" s="6"/>
      <c r="D6914" s="7"/>
      <c r="E6914" s="6"/>
      <c r="F6914" s="8"/>
    </row>
    <row r="6915" spans="3:6" x14ac:dyDescent="0.25">
      <c r="C6915" s="6"/>
      <c r="D6915" s="7"/>
      <c r="E6915" s="6"/>
      <c r="F6915" s="8"/>
    </row>
    <row r="6916" spans="3:6" x14ac:dyDescent="0.25">
      <c r="C6916" s="6"/>
      <c r="D6916" s="7"/>
      <c r="E6916" s="6"/>
      <c r="F6916" s="8"/>
    </row>
    <row r="6917" spans="3:6" x14ac:dyDescent="0.25">
      <c r="C6917" s="6"/>
      <c r="D6917" s="7"/>
      <c r="E6917" s="6"/>
      <c r="F6917" s="8"/>
    </row>
    <row r="6918" spans="3:6" x14ac:dyDescent="0.25">
      <c r="C6918" s="6"/>
      <c r="D6918" s="7"/>
      <c r="E6918" s="6"/>
      <c r="F6918" s="8"/>
    </row>
    <row r="6919" spans="3:6" x14ac:dyDescent="0.25">
      <c r="C6919" s="6"/>
      <c r="D6919" s="7"/>
      <c r="E6919" s="6"/>
      <c r="F6919" s="8"/>
    </row>
    <row r="6920" spans="3:6" x14ac:dyDescent="0.25">
      <c r="C6920" s="6"/>
      <c r="D6920" s="7"/>
      <c r="E6920" s="6"/>
      <c r="F6920" s="8"/>
    </row>
    <row r="6921" spans="3:6" x14ac:dyDescent="0.25">
      <c r="C6921" s="6"/>
      <c r="D6921" s="7"/>
      <c r="E6921" s="6"/>
      <c r="F6921" s="8"/>
    </row>
    <row r="6922" spans="3:6" x14ac:dyDescent="0.25">
      <c r="C6922" s="6"/>
      <c r="D6922" s="7"/>
      <c r="E6922" s="6"/>
      <c r="F6922" s="8"/>
    </row>
    <row r="6923" spans="3:6" x14ac:dyDescent="0.25">
      <c r="C6923" s="6"/>
      <c r="D6923" s="7"/>
      <c r="E6923" s="6"/>
      <c r="F6923" s="8"/>
    </row>
    <row r="6924" spans="3:6" x14ac:dyDescent="0.25">
      <c r="C6924" s="6"/>
      <c r="D6924" s="7"/>
      <c r="E6924" s="6"/>
      <c r="F6924" s="8"/>
    </row>
    <row r="6925" spans="3:6" x14ac:dyDescent="0.25">
      <c r="C6925" s="6"/>
      <c r="D6925" s="7"/>
      <c r="E6925" s="6"/>
      <c r="F6925" s="8"/>
    </row>
    <row r="6926" spans="3:6" x14ac:dyDescent="0.25">
      <c r="C6926" s="6"/>
      <c r="D6926" s="7"/>
      <c r="E6926" s="6"/>
      <c r="F6926" s="8"/>
    </row>
    <row r="6927" spans="3:6" x14ac:dyDescent="0.25">
      <c r="C6927" s="6"/>
      <c r="D6927" s="7"/>
      <c r="E6927" s="6"/>
      <c r="F6927" s="8"/>
    </row>
    <row r="6928" spans="3:6" x14ac:dyDescent="0.25">
      <c r="C6928" s="6"/>
      <c r="D6928" s="7"/>
      <c r="E6928" s="6"/>
      <c r="F6928" s="8"/>
    </row>
    <row r="6929" spans="3:6" x14ac:dyDescent="0.25">
      <c r="C6929" s="6"/>
      <c r="D6929" s="7"/>
      <c r="E6929" s="6"/>
      <c r="F6929" s="8"/>
    </row>
    <row r="6930" spans="3:6" x14ac:dyDescent="0.25">
      <c r="C6930" s="6"/>
      <c r="D6930" s="7"/>
      <c r="E6930" s="6"/>
      <c r="F6930" s="8"/>
    </row>
    <row r="6931" spans="3:6" x14ac:dyDescent="0.25">
      <c r="C6931" s="6"/>
      <c r="D6931" s="7"/>
      <c r="E6931" s="6"/>
      <c r="F6931" s="8"/>
    </row>
    <row r="6932" spans="3:6" x14ac:dyDescent="0.25">
      <c r="C6932" s="6"/>
      <c r="D6932" s="7"/>
      <c r="E6932" s="6"/>
      <c r="F6932" s="8"/>
    </row>
    <row r="6933" spans="3:6" x14ac:dyDescent="0.25">
      <c r="C6933" s="6"/>
      <c r="D6933" s="7"/>
      <c r="E6933" s="6"/>
      <c r="F6933" s="8"/>
    </row>
    <row r="6934" spans="3:6" x14ac:dyDescent="0.25">
      <c r="C6934" s="6"/>
      <c r="D6934" s="7"/>
      <c r="E6934" s="6"/>
      <c r="F6934" s="8"/>
    </row>
    <row r="6935" spans="3:6" x14ac:dyDescent="0.25">
      <c r="C6935" s="6"/>
      <c r="D6935" s="7"/>
      <c r="E6935" s="6"/>
      <c r="F6935" s="8"/>
    </row>
    <row r="6936" spans="3:6" x14ac:dyDescent="0.25">
      <c r="C6936" s="6"/>
      <c r="D6936" s="7"/>
      <c r="E6936" s="6"/>
      <c r="F6936" s="8"/>
    </row>
    <row r="6937" spans="3:6" x14ac:dyDescent="0.25">
      <c r="C6937" s="6"/>
      <c r="D6937" s="7"/>
      <c r="E6937" s="6"/>
      <c r="F6937" s="8"/>
    </row>
    <row r="6938" spans="3:6" x14ac:dyDescent="0.25">
      <c r="C6938" s="6"/>
      <c r="D6938" s="7"/>
      <c r="E6938" s="6"/>
      <c r="F6938" s="8"/>
    </row>
    <row r="6939" spans="3:6" x14ac:dyDescent="0.25">
      <c r="C6939" s="6"/>
      <c r="D6939" s="7"/>
      <c r="E6939" s="6"/>
      <c r="F6939" s="8"/>
    </row>
    <row r="6940" spans="3:6" x14ac:dyDescent="0.25">
      <c r="C6940" s="6"/>
      <c r="D6940" s="7"/>
      <c r="E6940" s="6"/>
      <c r="F6940" s="8"/>
    </row>
    <row r="6941" spans="3:6" x14ac:dyDescent="0.25">
      <c r="C6941" s="6"/>
      <c r="D6941" s="7"/>
      <c r="E6941" s="6"/>
      <c r="F6941" s="8"/>
    </row>
    <row r="6942" spans="3:6" x14ac:dyDescent="0.25">
      <c r="C6942" s="6"/>
      <c r="D6942" s="7"/>
      <c r="E6942" s="6"/>
      <c r="F6942" s="8"/>
    </row>
    <row r="6943" spans="3:6" x14ac:dyDescent="0.25">
      <c r="C6943" s="6"/>
      <c r="D6943" s="7"/>
      <c r="E6943" s="6"/>
      <c r="F6943" s="8"/>
    </row>
    <row r="6944" spans="3:6" x14ac:dyDescent="0.25">
      <c r="C6944" s="6"/>
      <c r="D6944" s="7"/>
      <c r="E6944" s="6"/>
      <c r="F6944" s="8"/>
    </row>
    <row r="6945" spans="3:6" x14ac:dyDescent="0.25">
      <c r="C6945" s="6"/>
      <c r="D6945" s="7"/>
      <c r="E6945" s="6"/>
      <c r="F6945" s="8"/>
    </row>
    <row r="6946" spans="3:6" x14ac:dyDescent="0.25">
      <c r="C6946" s="6"/>
      <c r="D6946" s="7"/>
      <c r="E6946" s="6"/>
      <c r="F6946" s="8"/>
    </row>
    <row r="6947" spans="3:6" x14ac:dyDescent="0.25">
      <c r="C6947" s="6"/>
      <c r="D6947" s="7"/>
      <c r="E6947" s="6"/>
      <c r="F6947" s="8"/>
    </row>
    <row r="6948" spans="3:6" x14ac:dyDescent="0.25">
      <c r="C6948" s="6"/>
      <c r="D6948" s="7"/>
      <c r="E6948" s="6"/>
      <c r="F6948" s="8"/>
    </row>
    <row r="6949" spans="3:6" x14ac:dyDescent="0.25">
      <c r="C6949" s="6"/>
      <c r="D6949" s="7"/>
      <c r="E6949" s="6"/>
      <c r="F6949" s="8"/>
    </row>
    <row r="6950" spans="3:6" x14ac:dyDescent="0.25">
      <c r="C6950" s="6"/>
      <c r="D6950" s="7"/>
      <c r="E6950" s="6"/>
      <c r="F6950" s="8"/>
    </row>
    <row r="6951" spans="3:6" x14ac:dyDescent="0.25">
      <c r="C6951" s="6"/>
      <c r="D6951" s="7"/>
      <c r="E6951" s="6"/>
      <c r="F6951" s="8"/>
    </row>
    <row r="6952" spans="3:6" x14ac:dyDescent="0.25">
      <c r="C6952" s="6"/>
      <c r="D6952" s="7"/>
      <c r="E6952" s="6"/>
      <c r="F6952" s="8"/>
    </row>
    <row r="6953" spans="3:6" x14ac:dyDescent="0.25">
      <c r="C6953" s="6"/>
      <c r="D6953" s="7"/>
      <c r="E6953" s="6"/>
      <c r="F6953" s="8"/>
    </row>
    <row r="6954" spans="3:6" x14ac:dyDescent="0.25">
      <c r="C6954" s="6"/>
      <c r="D6954" s="7"/>
      <c r="E6954" s="6"/>
      <c r="F6954" s="8"/>
    </row>
    <row r="6955" spans="3:6" x14ac:dyDescent="0.25">
      <c r="C6955" s="6"/>
      <c r="D6955" s="7"/>
      <c r="E6955" s="6"/>
      <c r="F6955" s="8"/>
    </row>
    <row r="6956" spans="3:6" x14ac:dyDescent="0.25">
      <c r="C6956" s="6"/>
      <c r="D6956" s="7"/>
      <c r="E6956" s="6"/>
      <c r="F6956" s="8"/>
    </row>
    <row r="6957" spans="3:6" x14ac:dyDescent="0.25">
      <c r="C6957" s="6"/>
      <c r="D6957" s="7"/>
      <c r="E6957" s="6"/>
      <c r="F6957" s="8"/>
    </row>
    <row r="6958" spans="3:6" x14ac:dyDescent="0.25">
      <c r="C6958" s="6"/>
      <c r="D6958" s="7"/>
      <c r="E6958" s="6"/>
      <c r="F6958" s="8"/>
    </row>
    <row r="6959" spans="3:6" x14ac:dyDescent="0.25">
      <c r="C6959" s="6"/>
      <c r="D6959" s="7"/>
      <c r="E6959" s="6"/>
      <c r="F6959" s="8"/>
    </row>
    <row r="6960" spans="3:6" x14ac:dyDescent="0.25">
      <c r="C6960" s="6"/>
      <c r="D6960" s="7"/>
      <c r="E6960" s="6"/>
      <c r="F6960" s="8"/>
    </row>
    <row r="6961" spans="3:6" x14ac:dyDescent="0.25">
      <c r="C6961" s="6"/>
      <c r="D6961" s="7"/>
      <c r="E6961" s="6"/>
      <c r="F6961" s="8"/>
    </row>
    <row r="6962" spans="3:6" x14ac:dyDescent="0.25">
      <c r="C6962" s="6"/>
      <c r="D6962" s="7"/>
      <c r="E6962" s="6"/>
      <c r="F6962" s="8"/>
    </row>
    <row r="6963" spans="3:6" x14ac:dyDescent="0.25">
      <c r="C6963" s="6"/>
      <c r="D6963" s="7"/>
      <c r="E6963" s="6"/>
      <c r="F6963" s="8"/>
    </row>
    <row r="6964" spans="3:6" x14ac:dyDescent="0.25">
      <c r="C6964" s="6"/>
      <c r="D6964" s="7"/>
      <c r="E6964" s="6"/>
      <c r="F6964" s="8"/>
    </row>
    <row r="6965" spans="3:6" x14ac:dyDescent="0.25">
      <c r="C6965" s="6"/>
      <c r="D6965" s="7"/>
      <c r="E6965" s="6"/>
      <c r="F6965" s="8"/>
    </row>
    <row r="6966" spans="3:6" x14ac:dyDescent="0.25">
      <c r="C6966" s="6"/>
      <c r="D6966" s="7"/>
      <c r="E6966" s="6"/>
      <c r="F6966" s="8"/>
    </row>
    <row r="6967" spans="3:6" x14ac:dyDescent="0.25">
      <c r="C6967" s="6"/>
      <c r="D6967" s="7"/>
      <c r="E6967" s="6"/>
      <c r="F6967" s="8"/>
    </row>
    <row r="6968" spans="3:6" x14ac:dyDescent="0.25">
      <c r="C6968" s="6"/>
      <c r="D6968" s="7"/>
      <c r="E6968" s="6"/>
      <c r="F6968" s="8"/>
    </row>
    <row r="6969" spans="3:6" x14ac:dyDescent="0.25">
      <c r="C6969" s="6"/>
      <c r="D6969" s="7"/>
      <c r="E6969" s="6"/>
      <c r="F6969" s="8"/>
    </row>
    <row r="6970" spans="3:6" x14ac:dyDescent="0.25">
      <c r="C6970" s="6"/>
      <c r="D6970" s="7"/>
      <c r="E6970" s="6"/>
      <c r="F6970" s="8"/>
    </row>
    <row r="6971" spans="3:6" x14ac:dyDescent="0.25">
      <c r="C6971" s="6"/>
      <c r="D6971" s="7"/>
      <c r="E6971" s="6"/>
      <c r="F6971" s="8"/>
    </row>
    <row r="6972" spans="3:6" x14ac:dyDescent="0.25">
      <c r="C6972" s="6"/>
      <c r="D6972" s="7"/>
      <c r="E6972" s="6"/>
      <c r="F6972" s="8"/>
    </row>
    <row r="6973" spans="3:6" x14ac:dyDescent="0.25">
      <c r="C6973" s="6"/>
      <c r="D6973" s="7"/>
      <c r="E6973" s="6"/>
      <c r="F6973" s="8"/>
    </row>
    <row r="6974" spans="3:6" x14ac:dyDescent="0.25">
      <c r="C6974" s="6"/>
      <c r="D6974" s="7"/>
      <c r="E6974" s="6"/>
      <c r="F6974" s="8"/>
    </row>
    <row r="6975" spans="3:6" x14ac:dyDescent="0.25">
      <c r="C6975" s="6"/>
      <c r="D6975" s="7"/>
      <c r="E6975" s="6"/>
      <c r="F6975" s="8"/>
    </row>
    <row r="6976" spans="3:6" x14ac:dyDescent="0.25">
      <c r="C6976" s="6"/>
      <c r="D6976" s="7"/>
      <c r="E6976" s="6"/>
      <c r="F6976" s="8"/>
    </row>
    <row r="6977" spans="3:6" x14ac:dyDescent="0.25">
      <c r="C6977" s="6"/>
      <c r="D6977" s="7"/>
      <c r="E6977" s="6"/>
      <c r="F6977" s="8"/>
    </row>
    <row r="6978" spans="3:6" x14ac:dyDescent="0.25">
      <c r="C6978" s="6"/>
      <c r="D6978" s="7"/>
      <c r="E6978" s="6"/>
      <c r="F6978" s="8"/>
    </row>
    <row r="6979" spans="3:6" x14ac:dyDescent="0.25">
      <c r="C6979" s="6"/>
      <c r="D6979" s="7"/>
      <c r="E6979" s="6"/>
      <c r="F6979" s="8"/>
    </row>
    <row r="6980" spans="3:6" x14ac:dyDescent="0.25">
      <c r="C6980" s="6"/>
      <c r="D6980" s="7"/>
      <c r="E6980" s="6"/>
      <c r="F6980" s="8"/>
    </row>
    <row r="6981" spans="3:6" x14ac:dyDescent="0.25">
      <c r="C6981" s="6"/>
      <c r="D6981" s="7"/>
      <c r="E6981" s="6"/>
      <c r="F6981" s="8"/>
    </row>
    <row r="6982" spans="3:6" x14ac:dyDescent="0.25">
      <c r="C6982" s="6"/>
      <c r="D6982" s="7"/>
      <c r="E6982" s="6"/>
      <c r="F6982" s="8"/>
    </row>
    <row r="6983" spans="3:6" x14ac:dyDescent="0.25">
      <c r="C6983" s="6"/>
      <c r="D6983" s="7"/>
      <c r="E6983" s="6"/>
      <c r="F6983" s="8"/>
    </row>
    <row r="6984" spans="3:6" x14ac:dyDescent="0.25">
      <c r="C6984" s="6"/>
      <c r="D6984" s="7"/>
      <c r="E6984" s="6"/>
      <c r="F6984" s="8"/>
    </row>
    <row r="6985" spans="3:6" x14ac:dyDescent="0.25">
      <c r="C6985" s="6"/>
      <c r="D6985" s="7"/>
      <c r="E6985" s="6"/>
      <c r="F6985" s="8"/>
    </row>
    <row r="6986" spans="3:6" x14ac:dyDescent="0.25">
      <c r="C6986" s="6"/>
      <c r="D6986" s="7"/>
      <c r="E6986" s="6"/>
      <c r="F6986" s="8"/>
    </row>
    <row r="6987" spans="3:6" x14ac:dyDescent="0.25">
      <c r="C6987" s="6"/>
      <c r="D6987" s="7"/>
      <c r="E6987" s="6"/>
      <c r="F6987" s="8"/>
    </row>
    <row r="6988" spans="3:6" x14ac:dyDescent="0.25">
      <c r="C6988" s="6"/>
      <c r="D6988" s="7"/>
      <c r="E6988" s="6"/>
      <c r="F6988" s="8"/>
    </row>
    <row r="6989" spans="3:6" x14ac:dyDescent="0.25">
      <c r="C6989" s="6"/>
      <c r="D6989" s="7"/>
      <c r="E6989" s="6"/>
      <c r="F6989" s="8"/>
    </row>
    <row r="6990" spans="3:6" x14ac:dyDescent="0.25">
      <c r="C6990" s="6"/>
      <c r="D6990" s="7"/>
      <c r="E6990" s="6"/>
      <c r="F6990" s="8"/>
    </row>
    <row r="6991" spans="3:6" x14ac:dyDescent="0.25">
      <c r="C6991" s="6"/>
      <c r="D6991" s="7"/>
      <c r="E6991" s="6"/>
      <c r="F6991" s="8"/>
    </row>
    <row r="6992" spans="3:6" x14ac:dyDescent="0.25">
      <c r="C6992" s="6"/>
      <c r="D6992" s="7"/>
      <c r="E6992" s="6"/>
      <c r="F6992" s="8"/>
    </row>
    <row r="6993" spans="3:6" x14ac:dyDescent="0.25">
      <c r="C6993" s="6"/>
      <c r="D6993" s="7"/>
      <c r="E6993" s="6"/>
      <c r="F6993" s="8"/>
    </row>
    <row r="6994" spans="3:6" x14ac:dyDescent="0.25">
      <c r="C6994" s="6"/>
      <c r="D6994" s="7"/>
      <c r="E6994" s="6"/>
      <c r="F6994" s="8"/>
    </row>
    <row r="6995" spans="3:6" x14ac:dyDescent="0.25">
      <c r="C6995" s="6"/>
      <c r="D6995" s="7"/>
      <c r="E6995" s="6"/>
      <c r="F6995" s="8"/>
    </row>
    <row r="6996" spans="3:6" x14ac:dyDescent="0.25">
      <c r="C6996" s="6"/>
      <c r="D6996" s="7"/>
      <c r="E6996" s="6"/>
      <c r="F6996" s="8"/>
    </row>
    <row r="6997" spans="3:6" x14ac:dyDescent="0.25">
      <c r="C6997" s="6"/>
      <c r="D6997" s="7"/>
      <c r="E6997" s="6"/>
      <c r="F6997" s="8"/>
    </row>
    <row r="6998" spans="3:6" x14ac:dyDescent="0.25">
      <c r="C6998" s="6"/>
      <c r="D6998" s="7"/>
      <c r="E6998" s="6"/>
      <c r="F6998" s="8"/>
    </row>
    <row r="6999" spans="3:6" x14ac:dyDescent="0.25">
      <c r="C6999" s="6"/>
      <c r="D6999" s="7"/>
      <c r="E6999" s="6"/>
      <c r="F6999" s="8"/>
    </row>
    <row r="7000" spans="3:6" x14ac:dyDescent="0.25">
      <c r="C7000" s="6"/>
      <c r="D7000" s="7"/>
      <c r="E7000" s="6"/>
      <c r="F7000" s="8"/>
    </row>
    <row r="7001" spans="3:6" x14ac:dyDescent="0.25">
      <c r="C7001" s="6"/>
      <c r="D7001" s="7"/>
      <c r="E7001" s="6"/>
      <c r="F7001" s="8"/>
    </row>
    <row r="7002" spans="3:6" x14ac:dyDescent="0.25">
      <c r="C7002" s="6"/>
      <c r="D7002" s="7"/>
      <c r="E7002" s="6"/>
      <c r="F7002" s="8"/>
    </row>
    <row r="7003" spans="3:6" x14ac:dyDescent="0.25">
      <c r="C7003" s="6"/>
      <c r="D7003" s="7"/>
      <c r="E7003" s="6"/>
      <c r="F7003" s="8"/>
    </row>
    <row r="7004" spans="3:6" x14ac:dyDescent="0.25">
      <c r="C7004" s="6"/>
      <c r="D7004" s="7"/>
      <c r="E7004" s="6"/>
      <c r="F7004" s="8"/>
    </row>
    <row r="7005" spans="3:6" x14ac:dyDescent="0.25">
      <c r="C7005" s="6"/>
      <c r="D7005" s="7"/>
      <c r="E7005" s="6"/>
      <c r="F7005" s="8"/>
    </row>
    <row r="7006" spans="3:6" x14ac:dyDescent="0.25">
      <c r="C7006" s="6"/>
      <c r="D7006" s="7"/>
      <c r="E7006" s="6"/>
      <c r="F7006" s="8"/>
    </row>
    <row r="7007" spans="3:6" x14ac:dyDescent="0.25">
      <c r="C7007" s="6"/>
      <c r="D7007" s="7"/>
      <c r="E7007" s="6"/>
      <c r="F7007" s="8"/>
    </row>
    <row r="7008" spans="3:6" x14ac:dyDescent="0.25">
      <c r="C7008" s="6"/>
      <c r="D7008" s="7"/>
      <c r="E7008" s="6"/>
      <c r="F7008" s="8"/>
    </row>
    <row r="7009" spans="3:6" x14ac:dyDescent="0.25">
      <c r="C7009" s="6"/>
      <c r="D7009" s="7"/>
      <c r="E7009" s="6"/>
      <c r="F7009" s="8"/>
    </row>
    <row r="7010" spans="3:6" x14ac:dyDescent="0.25">
      <c r="C7010" s="6"/>
      <c r="D7010" s="7"/>
      <c r="E7010" s="6"/>
      <c r="F7010" s="8"/>
    </row>
    <row r="7011" spans="3:6" x14ac:dyDescent="0.25">
      <c r="C7011" s="6"/>
      <c r="D7011" s="7"/>
      <c r="E7011" s="6"/>
      <c r="F7011" s="8"/>
    </row>
    <row r="7012" spans="3:6" x14ac:dyDescent="0.25">
      <c r="C7012" s="6"/>
      <c r="D7012" s="7"/>
      <c r="E7012" s="6"/>
      <c r="F7012" s="8"/>
    </row>
    <row r="7013" spans="3:6" x14ac:dyDescent="0.25">
      <c r="C7013" s="6"/>
      <c r="D7013" s="7"/>
      <c r="E7013" s="6"/>
      <c r="F7013" s="8"/>
    </row>
    <row r="7014" spans="3:6" x14ac:dyDescent="0.25">
      <c r="C7014" s="6"/>
      <c r="D7014" s="7"/>
      <c r="E7014" s="6"/>
      <c r="F7014" s="8"/>
    </row>
    <row r="7015" spans="3:6" x14ac:dyDescent="0.25">
      <c r="C7015" s="6"/>
      <c r="D7015" s="7"/>
      <c r="E7015" s="6"/>
      <c r="F7015" s="8"/>
    </row>
    <row r="7016" spans="3:6" x14ac:dyDescent="0.25">
      <c r="C7016" s="6"/>
      <c r="D7016" s="7"/>
      <c r="E7016" s="6"/>
      <c r="F7016" s="8"/>
    </row>
    <row r="7017" spans="3:6" x14ac:dyDescent="0.25">
      <c r="C7017" s="6"/>
      <c r="D7017" s="7"/>
      <c r="E7017" s="6"/>
      <c r="F7017" s="8"/>
    </row>
    <row r="7018" spans="3:6" x14ac:dyDescent="0.25">
      <c r="C7018" s="6"/>
      <c r="D7018" s="7"/>
      <c r="E7018" s="6"/>
      <c r="F7018" s="8"/>
    </row>
    <row r="7019" spans="3:6" x14ac:dyDescent="0.25">
      <c r="C7019" s="6"/>
      <c r="D7019" s="7"/>
      <c r="E7019" s="6"/>
      <c r="F7019" s="8"/>
    </row>
    <row r="7020" spans="3:6" x14ac:dyDescent="0.25">
      <c r="C7020" s="6"/>
      <c r="D7020" s="7"/>
      <c r="E7020" s="6"/>
      <c r="F7020" s="8"/>
    </row>
    <row r="7021" spans="3:6" x14ac:dyDescent="0.25">
      <c r="C7021" s="6"/>
      <c r="D7021" s="7"/>
      <c r="E7021" s="6"/>
      <c r="F7021" s="8"/>
    </row>
    <row r="7022" spans="3:6" x14ac:dyDescent="0.25">
      <c r="C7022" s="6"/>
      <c r="D7022" s="7"/>
      <c r="E7022" s="6"/>
      <c r="F7022" s="8"/>
    </row>
    <row r="7023" spans="3:6" x14ac:dyDescent="0.25">
      <c r="C7023" s="6"/>
      <c r="D7023" s="7"/>
      <c r="E7023" s="6"/>
      <c r="F7023" s="8"/>
    </row>
    <row r="7024" spans="3:6" x14ac:dyDescent="0.25">
      <c r="C7024" s="6"/>
      <c r="D7024" s="7"/>
      <c r="E7024" s="6"/>
      <c r="F7024" s="8"/>
    </row>
    <row r="7025" spans="3:6" x14ac:dyDescent="0.25">
      <c r="C7025" s="6"/>
      <c r="D7025" s="7"/>
      <c r="E7025" s="6"/>
      <c r="F7025" s="8"/>
    </row>
    <row r="7026" spans="3:6" x14ac:dyDescent="0.25">
      <c r="C7026" s="6"/>
      <c r="D7026" s="7"/>
      <c r="E7026" s="6"/>
      <c r="F7026" s="8"/>
    </row>
    <row r="7027" spans="3:6" x14ac:dyDescent="0.25">
      <c r="C7027" s="6"/>
      <c r="D7027" s="7"/>
      <c r="E7027" s="6"/>
      <c r="F7027" s="8"/>
    </row>
    <row r="7028" spans="3:6" x14ac:dyDescent="0.25">
      <c r="C7028" s="6"/>
      <c r="D7028" s="7"/>
      <c r="E7028" s="6"/>
      <c r="F7028" s="8"/>
    </row>
    <row r="7029" spans="3:6" x14ac:dyDescent="0.25">
      <c r="C7029" s="6"/>
      <c r="D7029" s="7"/>
      <c r="E7029" s="6"/>
      <c r="F7029" s="8"/>
    </row>
    <row r="7030" spans="3:6" x14ac:dyDescent="0.25">
      <c r="C7030" s="6"/>
      <c r="D7030" s="7"/>
      <c r="E7030" s="6"/>
      <c r="F7030" s="8"/>
    </row>
    <row r="7031" spans="3:6" x14ac:dyDescent="0.25">
      <c r="C7031" s="6"/>
      <c r="D7031" s="7"/>
      <c r="E7031" s="6"/>
      <c r="F7031" s="8"/>
    </row>
    <row r="7032" spans="3:6" x14ac:dyDescent="0.25">
      <c r="C7032" s="6"/>
      <c r="D7032" s="7"/>
      <c r="E7032" s="6"/>
      <c r="F7032" s="8"/>
    </row>
    <row r="7033" spans="3:6" x14ac:dyDescent="0.25">
      <c r="C7033" s="6"/>
      <c r="D7033" s="7"/>
      <c r="E7033" s="6"/>
      <c r="F7033" s="8"/>
    </row>
    <row r="7034" spans="3:6" x14ac:dyDescent="0.25">
      <c r="C7034" s="6"/>
      <c r="D7034" s="7"/>
      <c r="E7034" s="6"/>
      <c r="F7034" s="8"/>
    </row>
    <row r="7035" spans="3:6" x14ac:dyDescent="0.25">
      <c r="C7035" s="6"/>
      <c r="D7035" s="7"/>
      <c r="E7035" s="6"/>
      <c r="F7035" s="8"/>
    </row>
    <row r="7036" spans="3:6" x14ac:dyDescent="0.25">
      <c r="C7036" s="6"/>
      <c r="D7036" s="7"/>
      <c r="E7036" s="6"/>
      <c r="F7036" s="8"/>
    </row>
    <row r="7037" spans="3:6" x14ac:dyDescent="0.25">
      <c r="C7037" s="6"/>
      <c r="D7037" s="7"/>
      <c r="E7037" s="6"/>
      <c r="F7037" s="8"/>
    </row>
    <row r="7038" spans="3:6" x14ac:dyDescent="0.25">
      <c r="C7038" s="6"/>
      <c r="D7038" s="7"/>
      <c r="E7038" s="6"/>
      <c r="F7038" s="8"/>
    </row>
    <row r="7039" spans="3:6" x14ac:dyDescent="0.25">
      <c r="C7039" s="6"/>
      <c r="D7039" s="7"/>
      <c r="E7039" s="6"/>
      <c r="F7039" s="8"/>
    </row>
    <row r="7040" spans="3:6" x14ac:dyDescent="0.25">
      <c r="C7040" s="6"/>
      <c r="D7040" s="7"/>
      <c r="E7040" s="6"/>
      <c r="F7040" s="8"/>
    </row>
    <row r="7041" spans="3:6" x14ac:dyDescent="0.25">
      <c r="C7041" s="6"/>
      <c r="D7041" s="7"/>
      <c r="E7041" s="6"/>
      <c r="F7041" s="8"/>
    </row>
    <row r="7042" spans="3:6" x14ac:dyDescent="0.25">
      <c r="C7042" s="6"/>
      <c r="D7042" s="7"/>
      <c r="E7042" s="6"/>
      <c r="F7042" s="8"/>
    </row>
    <row r="7043" spans="3:6" x14ac:dyDescent="0.25">
      <c r="C7043" s="6"/>
      <c r="D7043" s="7"/>
      <c r="E7043" s="6"/>
      <c r="F7043" s="8"/>
    </row>
    <row r="7044" spans="3:6" x14ac:dyDescent="0.25">
      <c r="C7044" s="6"/>
      <c r="D7044" s="7"/>
      <c r="E7044" s="6"/>
      <c r="F7044" s="8"/>
    </row>
    <row r="7045" spans="3:6" x14ac:dyDescent="0.25">
      <c r="C7045" s="6"/>
      <c r="D7045" s="7"/>
      <c r="E7045" s="6"/>
      <c r="F7045" s="8"/>
    </row>
    <row r="7046" spans="3:6" x14ac:dyDescent="0.25">
      <c r="C7046" s="6"/>
      <c r="D7046" s="7"/>
      <c r="E7046" s="6"/>
      <c r="F7046" s="8"/>
    </row>
    <row r="7047" spans="3:6" x14ac:dyDescent="0.25">
      <c r="C7047" s="6"/>
      <c r="D7047" s="7"/>
      <c r="E7047" s="6"/>
      <c r="F7047" s="8"/>
    </row>
    <row r="7048" spans="3:6" x14ac:dyDescent="0.25">
      <c r="C7048" s="6"/>
      <c r="D7048" s="7"/>
      <c r="E7048" s="6"/>
      <c r="F7048" s="8"/>
    </row>
    <row r="7049" spans="3:6" x14ac:dyDescent="0.25">
      <c r="C7049" s="6"/>
      <c r="D7049" s="7"/>
      <c r="E7049" s="6"/>
      <c r="F7049" s="8"/>
    </row>
    <row r="7050" spans="3:6" x14ac:dyDescent="0.25">
      <c r="C7050" s="6"/>
      <c r="D7050" s="7"/>
      <c r="E7050" s="6"/>
      <c r="F7050" s="8"/>
    </row>
    <row r="7051" spans="3:6" x14ac:dyDescent="0.25">
      <c r="C7051" s="6"/>
      <c r="D7051" s="7"/>
      <c r="E7051" s="6"/>
      <c r="F7051" s="8"/>
    </row>
    <row r="7052" spans="3:6" x14ac:dyDescent="0.25">
      <c r="C7052" s="6"/>
      <c r="D7052" s="7"/>
      <c r="E7052" s="6"/>
      <c r="F7052" s="8"/>
    </row>
    <row r="7053" spans="3:6" x14ac:dyDescent="0.25">
      <c r="C7053" s="6"/>
      <c r="D7053" s="7"/>
      <c r="E7053" s="6"/>
      <c r="F7053" s="8"/>
    </row>
    <row r="7054" spans="3:6" x14ac:dyDescent="0.25">
      <c r="C7054" s="6"/>
      <c r="D7054" s="7"/>
      <c r="E7054" s="6"/>
      <c r="F7054" s="8"/>
    </row>
    <row r="7055" spans="3:6" x14ac:dyDescent="0.25">
      <c r="C7055" s="6"/>
      <c r="D7055" s="7"/>
      <c r="E7055" s="6"/>
      <c r="F7055" s="8"/>
    </row>
    <row r="7056" spans="3:6" x14ac:dyDescent="0.25">
      <c r="C7056" s="6"/>
      <c r="D7056" s="7"/>
      <c r="E7056" s="6"/>
      <c r="F7056" s="8"/>
    </row>
    <row r="7057" spans="3:6" x14ac:dyDescent="0.25">
      <c r="C7057" s="6"/>
      <c r="D7057" s="7"/>
      <c r="E7057" s="6"/>
      <c r="F7057" s="8"/>
    </row>
    <row r="7058" spans="3:6" x14ac:dyDescent="0.25">
      <c r="C7058" s="6"/>
      <c r="D7058" s="7"/>
      <c r="E7058" s="6"/>
      <c r="F7058" s="8"/>
    </row>
    <row r="7059" spans="3:6" x14ac:dyDescent="0.25">
      <c r="C7059" s="6"/>
      <c r="D7059" s="7"/>
      <c r="E7059" s="6"/>
      <c r="F7059" s="8"/>
    </row>
    <row r="7060" spans="3:6" x14ac:dyDescent="0.25">
      <c r="C7060" s="6"/>
      <c r="D7060" s="7"/>
      <c r="E7060" s="6"/>
      <c r="F7060" s="8"/>
    </row>
    <row r="7061" spans="3:6" x14ac:dyDescent="0.25">
      <c r="C7061" s="6"/>
      <c r="D7061" s="7"/>
      <c r="E7061" s="6"/>
      <c r="F7061" s="8"/>
    </row>
    <row r="7062" spans="3:6" x14ac:dyDescent="0.25">
      <c r="C7062" s="6"/>
      <c r="D7062" s="7"/>
      <c r="E7062" s="6"/>
      <c r="F7062" s="8"/>
    </row>
    <row r="7063" spans="3:6" x14ac:dyDescent="0.25">
      <c r="C7063" s="6"/>
      <c r="D7063" s="7"/>
      <c r="E7063" s="6"/>
      <c r="F7063" s="8"/>
    </row>
    <row r="7064" spans="3:6" x14ac:dyDescent="0.25">
      <c r="C7064" s="6"/>
      <c r="D7064" s="7"/>
      <c r="E7064" s="6"/>
      <c r="F7064" s="8"/>
    </row>
    <row r="7065" spans="3:6" x14ac:dyDescent="0.25">
      <c r="C7065" s="6"/>
      <c r="D7065" s="7"/>
      <c r="E7065" s="6"/>
      <c r="F7065" s="8"/>
    </row>
    <row r="7066" spans="3:6" x14ac:dyDescent="0.25">
      <c r="C7066" s="6"/>
      <c r="D7066" s="7"/>
      <c r="E7066" s="6"/>
      <c r="F7066" s="8"/>
    </row>
    <row r="7067" spans="3:6" x14ac:dyDescent="0.25">
      <c r="C7067" s="6"/>
      <c r="D7067" s="7"/>
      <c r="E7067" s="6"/>
      <c r="F7067" s="8"/>
    </row>
    <row r="7068" spans="3:6" x14ac:dyDescent="0.25">
      <c r="C7068" s="6"/>
      <c r="D7068" s="7"/>
      <c r="E7068" s="6"/>
      <c r="F7068" s="8"/>
    </row>
    <row r="7069" spans="3:6" x14ac:dyDescent="0.25">
      <c r="C7069" s="6"/>
      <c r="D7069" s="7"/>
      <c r="E7069" s="6"/>
      <c r="F7069" s="8"/>
    </row>
    <row r="7070" spans="3:6" x14ac:dyDescent="0.25">
      <c r="C7070" s="6"/>
      <c r="D7070" s="7"/>
      <c r="E7070" s="6"/>
      <c r="F7070" s="8"/>
    </row>
    <row r="7071" spans="3:6" x14ac:dyDescent="0.25">
      <c r="C7071" s="6"/>
      <c r="D7071" s="7"/>
      <c r="E7071" s="6"/>
      <c r="F7071" s="8"/>
    </row>
    <row r="7072" spans="3:6" x14ac:dyDescent="0.25">
      <c r="C7072" s="6"/>
      <c r="D7072" s="7"/>
      <c r="E7072" s="6"/>
      <c r="F7072" s="8"/>
    </row>
    <row r="7073" spans="3:6" x14ac:dyDescent="0.25">
      <c r="C7073" s="6"/>
      <c r="D7073" s="7"/>
      <c r="E7073" s="6"/>
      <c r="F7073" s="8"/>
    </row>
    <row r="7074" spans="3:6" x14ac:dyDescent="0.25">
      <c r="C7074" s="6"/>
      <c r="D7074" s="7"/>
      <c r="E7074" s="6"/>
      <c r="F7074" s="8"/>
    </row>
    <row r="7075" spans="3:6" x14ac:dyDescent="0.25">
      <c r="C7075" s="6"/>
      <c r="D7075" s="7"/>
      <c r="E7075" s="6"/>
      <c r="F7075" s="8"/>
    </row>
    <row r="7076" spans="3:6" x14ac:dyDescent="0.25">
      <c r="C7076" s="6"/>
      <c r="D7076" s="7"/>
      <c r="E7076" s="6"/>
      <c r="F7076" s="8"/>
    </row>
    <row r="7077" spans="3:6" x14ac:dyDescent="0.25">
      <c r="C7077" s="6"/>
      <c r="D7077" s="7"/>
      <c r="E7077" s="6"/>
      <c r="F7077" s="8"/>
    </row>
    <row r="7078" spans="3:6" x14ac:dyDescent="0.25">
      <c r="C7078" s="6"/>
      <c r="D7078" s="7"/>
      <c r="E7078" s="6"/>
      <c r="F7078" s="8"/>
    </row>
    <row r="7079" spans="3:6" x14ac:dyDescent="0.25">
      <c r="C7079" s="6"/>
      <c r="D7079" s="7"/>
      <c r="E7079" s="6"/>
      <c r="F7079" s="8"/>
    </row>
    <row r="7080" spans="3:6" x14ac:dyDescent="0.25">
      <c r="C7080" s="6"/>
      <c r="D7080" s="7"/>
      <c r="E7080" s="6"/>
      <c r="F7080" s="8"/>
    </row>
    <row r="7081" spans="3:6" x14ac:dyDescent="0.25">
      <c r="C7081" s="6"/>
      <c r="D7081" s="7"/>
      <c r="E7081" s="6"/>
      <c r="F7081" s="8"/>
    </row>
    <row r="7082" spans="3:6" x14ac:dyDescent="0.25">
      <c r="C7082" s="6"/>
      <c r="D7082" s="7"/>
      <c r="E7082" s="6"/>
      <c r="F7082" s="8"/>
    </row>
    <row r="7083" spans="3:6" x14ac:dyDescent="0.25">
      <c r="C7083" s="6"/>
      <c r="D7083" s="7"/>
      <c r="E7083" s="6"/>
      <c r="F7083" s="8"/>
    </row>
    <row r="7084" spans="3:6" x14ac:dyDescent="0.25">
      <c r="C7084" s="6"/>
      <c r="D7084" s="7"/>
      <c r="E7084" s="6"/>
      <c r="F7084" s="8"/>
    </row>
    <row r="7085" spans="3:6" x14ac:dyDescent="0.25">
      <c r="C7085" s="6"/>
      <c r="D7085" s="7"/>
      <c r="E7085" s="6"/>
      <c r="F7085" s="8"/>
    </row>
    <row r="7086" spans="3:6" x14ac:dyDescent="0.25">
      <c r="C7086" s="6"/>
      <c r="D7086" s="7"/>
      <c r="E7086" s="6"/>
      <c r="F7086" s="8"/>
    </row>
    <row r="7087" spans="3:6" x14ac:dyDescent="0.25">
      <c r="C7087" s="6"/>
      <c r="D7087" s="7"/>
      <c r="E7087" s="6"/>
      <c r="F7087" s="8"/>
    </row>
    <row r="7088" spans="3:6" x14ac:dyDescent="0.25">
      <c r="C7088" s="6"/>
      <c r="D7088" s="7"/>
      <c r="E7088" s="6"/>
      <c r="F7088" s="8"/>
    </row>
    <row r="7089" spans="3:6" x14ac:dyDescent="0.25">
      <c r="C7089" s="6"/>
      <c r="D7089" s="7"/>
      <c r="E7089" s="6"/>
      <c r="F7089" s="8"/>
    </row>
    <row r="7090" spans="3:6" x14ac:dyDescent="0.25">
      <c r="C7090" s="6"/>
      <c r="D7090" s="7"/>
      <c r="E7090" s="6"/>
      <c r="F7090" s="8"/>
    </row>
    <row r="7091" spans="3:6" x14ac:dyDescent="0.25">
      <c r="C7091" s="6"/>
      <c r="D7091" s="7"/>
      <c r="E7091" s="6"/>
      <c r="F7091" s="8"/>
    </row>
    <row r="7092" spans="3:6" x14ac:dyDescent="0.25">
      <c r="C7092" s="6"/>
      <c r="D7092" s="7"/>
      <c r="E7092" s="6"/>
      <c r="F7092" s="8"/>
    </row>
    <row r="7093" spans="3:6" x14ac:dyDescent="0.25">
      <c r="C7093" s="6"/>
      <c r="D7093" s="7"/>
      <c r="E7093" s="6"/>
      <c r="F7093" s="8"/>
    </row>
    <row r="7094" spans="3:6" x14ac:dyDescent="0.25">
      <c r="C7094" s="6"/>
      <c r="D7094" s="7"/>
      <c r="E7094" s="6"/>
      <c r="F7094" s="8"/>
    </row>
    <row r="7095" spans="3:6" x14ac:dyDescent="0.25">
      <c r="C7095" s="6"/>
      <c r="D7095" s="7"/>
      <c r="E7095" s="6"/>
      <c r="F7095" s="8"/>
    </row>
    <row r="7096" spans="3:6" x14ac:dyDescent="0.25">
      <c r="C7096" s="6"/>
      <c r="D7096" s="7"/>
      <c r="E7096" s="6"/>
      <c r="F7096" s="8"/>
    </row>
    <row r="7097" spans="3:6" x14ac:dyDescent="0.25">
      <c r="C7097" s="6"/>
      <c r="D7097" s="7"/>
      <c r="E7097" s="6"/>
      <c r="F7097" s="8"/>
    </row>
    <row r="7098" spans="3:6" x14ac:dyDescent="0.25">
      <c r="C7098" s="6"/>
      <c r="D7098" s="7"/>
      <c r="E7098" s="6"/>
      <c r="F7098" s="8"/>
    </row>
    <row r="7099" spans="3:6" x14ac:dyDescent="0.25">
      <c r="C7099" s="6"/>
      <c r="D7099" s="7"/>
      <c r="E7099" s="6"/>
      <c r="F7099" s="8"/>
    </row>
    <row r="7100" spans="3:6" x14ac:dyDescent="0.25">
      <c r="C7100" s="6"/>
      <c r="D7100" s="7"/>
      <c r="E7100" s="6"/>
      <c r="F7100" s="8"/>
    </row>
    <row r="7101" spans="3:6" x14ac:dyDescent="0.25">
      <c r="C7101" s="6"/>
      <c r="D7101" s="7"/>
      <c r="E7101" s="6"/>
      <c r="F7101" s="8"/>
    </row>
    <row r="7102" spans="3:6" x14ac:dyDescent="0.25">
      <c r="C7102" s="6"/>
      <c r="D7102" s="7"/>
      <c r="E7102" s="6"/>
      <c r="F7102" s="8"/>
    </row>
    <row r="7103" spans="3:6" x14ac:dyDescent="0.25">
      <c r="C7103" s="6"/>
      <c r="D7103" s="7"/>
      <c r="E7103" s="6"/>
      <c r="F7103" s="8"/>
    </row>
    <row r="7104" spans="3:6" x14ac:dyDescent="0.25">
      <c r="C7104" s="6"/>
      <c r="D7104" s="7"/>
      <c r="E7104" s="6"/>
      <c r="F7104" s="8"/>
    </row>
    <row r="7105" spans="3:6" x14ac:dyDescent="0.25">
      <c r="C7105" s="6"/>
      <c r="D7105" s="7"/>
      <c r="E7105" s="6"/>
      <c r="F7105" s="8"/>
    </row>
    <row r="7106" spans="3:6" x14ac:dyDescent="0.25">
      <c r="C7106" s="6"/>
      <c r="D7106" s="7"/>
      <c r="E7106" s="6"/>
      <c r="F7106" s="8"/>
    </row>
    <row r="7107" spans="3:6" x14ac:dyDescent="0.25">
      <c r="C7107" s="6"/>
      <c r="D7107" s="7"/>
      <c r="E7107" s="6"/>
      <c r="F7107" s="8"/>
    </row>
    <row r="7108" spans="3:6" x14ac:dyDescent="0.25">
      <c r="C7108" s="6"/>
      <c r="D7108" s="7"/>
      <c r="E7108" s="6"/>
      <c r="F7108" s="8"/>
    </row>
    <row r="7109" spans="3:6" x14ac:dyDescent="0.25">
      <c r="C7109" s="6"/>
      <c r="D7109" s="7"/>
      <c r="E7109" s="6"/>
      <c r="F7109" s="8"/>
    </row>
    <row r="7110" spans="3:6" x14ac:dyDescent="0.25">
      <c r="C7110" s="6"/>
      <c r="D7110" s="7"/>
      <c r="E7110" s="6"/>
      <c r="F7110" s="8"/>
    </row>
    <row r="7111" spans="3:6" x14ac:dyDescent="0.25">
      <c r="C7111" s="6"/>
      <c r="D7111" s="7"/>
      <c r="E7111" s="6"/>
      <c r="F7111" s="8"/>
    </row>
    <row r="7112" spans="3:6" x14ac:dyDescent="0.25">
      <c r="C7112" s="6"/>
      <c r="D7112" s="7"/>
      <c r="E7112" s="6"/>
      <c r="F7112" s="8"/>
    </row>
    <row r="7113" spans="3:6" x14ac:dyDescent="0.25">
      <c r="C7113" s="6"/>
      <c r="D7113" s="7"/>
      <c r="E7113" s="6"/>
      <c r="F7113" s="8"/>
    </row>
    <row r="7114" spans="3:6" x14ac:dyDescent="0.25">
      <c r="C7114" s="6"/>
      <c r="D7114" s="7"/>
      <c r="E7114" s="6"/>
      <c r="F7114" s="8"/>
    </row>
    <row r="7115" spans="3:6" x14ac:dyDescent="0.25">
      <c r="C7115" s="6"/>
      <c r="D7115" s="7"/>
      <c r="E7115" s="6"/>
      <c r="F7115" s="8"/>
    </row>
    <row r="7116" spans="3:6" x14ac:dyDescent="0.25">
      <c r="C7116" s="6"/>
      <c r="D7116" s="7"/>
      <c r="E7116" s="6"/>
      <c r="F7116" s="8"/>
    </row>
    <row r="7117" spans="3:6" x14ac:dyDescent="0.25">
      <c r="C7117" s="6"/>
      <c r="D7117" s="7"/>
      <c r="E7117" s="6"/>
      <c r="F7117" s="8"/>
    </row>
    <row r="7118" spans="3:6" x14ac:dyDescent="0.25">
      <c r="C7118" s="6"/>
      <c r="D7118" s="7"/>
      <c r="E7118" s="6"/>
      <c r="F7118" s="8"/>
    </row>
    <row r="7119" spans="3:6" x14ac:dyDescent="0.25">
      <c r="C7119" s="6"/>
      <c r="D7119" s="7"/>
      <c r="E7119" s="6"/>
      <c r="F7119" s="8"/>
    </row>
    <row r="7120" spans="3:6" x14ac:dyDescent="0.25">
      <c r="C7120" s="6"/>
      <c r="D7120" s="7"/>
      <c r="E7120" s="6"/>
      <c r="F7120" s="8"/>
    </row>
    <row r="7121" spans="3:6" x14ac:dyDescent="0.25">
      <c r="C7121" s="6"/>
      <c r="D7121" s="7"/>
      <c r="E7121" s="6"/>
      <c r="F7121" s="8"/>
    </row>
    <row r="7122" spans="3:6" x14ac:dyDescent="0.25">
      <c r="C7122" s="6"/>
      <c r="D7122" s="7"/>
      <c r="E7122" s="6"/>
      <c r="F7122" s="8"/>
    </row>
    <row r="7123" spans="3:6" x14ac:dyDescent="0.25">
      <c r="C7123" s="6"/>
      <c r="D7123" s="7"/>
      <c r="E7123" s="6"/>
      <c r="F7123" s="8"/>
    </row>
    <row r="7124" spans="3:6" x14ac:dyDescent="0.25">
      <c r="C7124" s="6"/>
      <c r="D7124" s="7"/>
      <c r="E7124" s="6"/>
      <c r="F7124" s="8"/>
    </row>
    <row r="7125" spans="3:6" x14ac:dyDescent="0.25">
      <c r="C7125" s="6"/>
      <c r="D7125" s="7"/>
      <c r="E7125" s="6"/>
      <c r="F7125" s="8"/>
    </row>
    <row r="7126" spans="3:6" x14ac:dyDescent="0.25">
      <c r="C7126" s="6"/>
      <c r="D7126" s="7"/>
      <c r="E7126" s="6"/>
      <c r="F7126" s="8"/>
    </row>
    <row r="7127" spans="3:6" x14ac:dyDescent="0.25">
      <c r="C7127" s="6"/>
      <c r="D7127" s="7"/>
      <c r="E7127" s="6"/>
      <c r="F7127" s="8"/>
    </row>
    <row r="7128" spans="3:6" x14ac:dyDescent="0.25">
      <c r="C7128" s="6"/>
      <c r="D7128" s="7"/>
      <c r="E7128" s="6"/>
      <c r="F7128" s="8"/>
    </row>
    <row r="7129" spans="3:6" x14ac:dyDescent="0.25">
      <c r="C7129" s="6"/>
      <c r="D7129" s="7"/>
      <c r="E7129" s="6"/>
      <c r="F7129" s="8"/>
    </row>
    <row r="7130" spans="3:6" x14ac:dyDescent="0.25">
      <c r="C7130" s="6"/>
      <c r="D7130" s="7"/>
      <c r="E7130" s="6"/>
      <c r="F7130" s="8"/>
    </row>
    <row r="7131" spans="3:6" x14ac:dyDescent="0.25">
      <c r="C7131" s="6"/>
      <c r="D7131" s="7"/>
      <c r="E7131" s="6"/>
      <c r="F7131" s="8"/>
    </row>
    <row r="7132" spans="3:6" x14ac:dyDescent="0.25">
      <c r="C7132" s="6"/>
      <c r="D7132" s="7"/>
      <c r="E7132" s="6"/>
      <c r="F7132" s="8"/>
    </row>
    <row r="7133" spans="3:6" x14ac:dyDescent="0.25">
      <c r="C7133" s="6"/>
      <c r="D7133" s="7"/>
      <c r="E7133" s="6"/>
      <c r="F7133" s="8"/>
    </row>
    <row r="7134" spans="3:6" x14ac:dyDescent="0.25">
      <c r="C7134" s="6"/>
      <c r="D7134" s="7"/>
      <c r="E7134" s="6"/>
      <c r="F7134" s="8"/>
    </row>
    <row r="7135" spans="3:6" x14ac:dyDescent="0.25">
      <c r="C7135" s="6"/>
      <c r="D7135" s="7"/>
      <c r="E7135" s="6"/>
      <c r="F7135" s="8"/>
    </row>
    <row r="7136" spans="3:6" x14ac:dyDescent="0.25">
      <c r="C7136" s="6"/>
      <c r="D7136" s="7"/>
      <c r="E7136" s="6"/>
      <c r="F7136" s="8"/>
    </row>
    <row r="7137" spans="3:6" x14ac:dyDescent="0.25">
      <c r="C7137" s="6"/>
      <c r="D7137" s="7"/>
      <c r="E7137" s="6"/>
      <c r="F7137" s="8"/>
    </row>
    <row r="7138" spans="3:6" x14ac:dyDescent="0.25">
      <c r="C7138" s="6"/>
      <c r="D7138" s="7"/>
      <c r="E7138" s="6"/>
      <c r="F7138" s="8"/>
    </row>
    <row r="7139" spans="3:6" x14ac:dyDescent="0.25">
      <c r="C7139" s="6"/>
      <c r="D7139" s="7"/>
      <c r="E7139" s="6"/>
      <c r="F7139" s="8"/>
    </row>
    <row r="7140" spans="3:6" x14ac:dyDescent="0.25">
      <c r="C7140" s="6"/>
      <c r="D7140" s="7"/>
      <c r="E7140" s="6"/>
      <c r="F7140" s="8"/>
    </row>
    <row r="7141" spans="3:6" x14ac:dyDescent="0.25">
      <c r="C7141" s="6"/>
      <c r="D7141" s="7"/>
      <c r="E7141" s="6"/>
      <c r="F7141" s="8"/>
    </row>
    <row r="7142" spans="3:6" x14ac:dyDescent="0.25">
      <c r="C7142" s="6"/>
      <c r="D7142" s="7"/>
      <c r="E7142" s="6"/>
      <c r="F7142" s="8"/>
    </row>
    <row r="7143" spans="3:6" x14ac:dyDescent="0.25">
      <c r="C7143" s="6"/>
      <c r="D7143" s="7"/>
      <c r="E7143" s="6"/>
      <c r="F7143" s="8"/>
    </row>
    <row r="7144" spans="3:6" x14ac:dyDescent="0.25">
      <c r="C7144" s="6"/>
      <c r="D7144" s="7"/>
      <c r="E7144" s="6"/>
      <c r="F7144" s="8"/>
    </row>
    <row r="7145" spans="3:6" x14ac:dyDescent="0.25">
      <c r="C7145" s="6"/>
      <c r="D7145" s="7"/>
      <c r="E7145" s="6"/>
      <c r="F7145" s="8"/>
    </row>
    <row r="7146" spans="3:6" x14ac:dyDescent="0.25">
      <c r="C7146" s="6"/>
      <c r="D7146" s="7"/>
      <c r="E7146" s="6"/>
      <c r="F7146" s="8"/>
    </row>
    <row r="7147" spans="3:6" x14ac:dyDescent="0.25">
      <c r="C7147" s="6"/>
      <c r="D7147" s="7"/>
      <c r="E7147" s="6"/>
      <c r="F7147" s="8"/>
    </row>
    <row r="7148" spans="3:6" x14ac:dyDescent="0.25">
      <c r="C7148" s="6"/>
      <c r="D7148" s="7"/>
      <c r="E7148" s="6"/>
      <c r="F7148" s="8"/>
    </row>
    <row r="7149" spans="3:6" x14ac:dyDescent="0.25">
      <c r="C7149" s="6"/>
      <c r="D7149" s="7"/>
      <c r="E7149" s="6"/>
      <c r="F7149" s="8"/>
    </row>
    <row r="7150" spans="3:6" x14ac:dyDescent="0.25">
      <c r="C7150" s="6"/>
      <c r="D7150" s="7"/>
      <c r="E7150" s="6"/>
      <c r="F7150" s="8"/>
    </row>
    <row r="7151" spans="3:6" x14ac:dyDescent="0.25">
      <c r="C7151" s="6"/>
      <c r="D7151" s="7"/>
      <c r="E7151" s="6"/>
      <c r="F7151" s="8"/>
    </row>
    <row r="7152" spans="3:6" x14ac:dyDescent="0.25">
      <c r="C7152" s="6"/>
      <c r="D7152" s="7"/>
      <c r="E7152" s="6"/>
      <c r="F7152" s="8"/>
    </row>
    <row r="7153" spans="3:6" x14ac:dyDescent="0.25">
      <c r="C7153" s="6"/>
      <c r="D7153" s="7"/>
      <c r="E7153" s="6"/>
      <c r="F7153" s="8"/>
    </row>
    <row r="7154" spans="3:6" x14ac:dyDescent="0.25">
      <c r="C7154" s="6"/>
      <c r="D7154" s="7"/>
      <c r="E7154" s="6"/>
      <c r="F7154" s="8"/>
    </row>
    <row r="7155" spans="3:6" x14ac:dyDescent="0.25">
      <c r="C7155" s="6"/>
      <c r="D7155" s="7"/>
      <c r="E7155" s="6"/>
      <c r="F7155" s="8"/>
    </row>
    <row r="7156" spans="3:6" x14ac:dyDescent="0.25">
      <c r="C7156" s="6"/>
      <c r="D7156" s="7"/>
      <c r="E7156" s="6"/>
      <c r="F7156" s="8"/>
    </row>
    <row r="7157" spans="3:6" x14ac:dyDescent="0.25">
      <c r="C7157" s="6"/>
      <c r="D7157" s="7"/>
      <c r="E7157" s="6"/>
      <c r="F7157" s="8"/>
    </row>
    <row r="7158" spans="3:6" x14ac:dyDescent="0.25">
      <c r="C7158" s="6"/>
      <c r="D7158" s="7"/>
      <c r="E7158" s="6"/>
      <c r="F7158" s="8"/>
    </row>
    <row r="7159" spans="3:6" x14ac:dyDescent="0.25">
      <c r="C7159" s="6"/>
      <c r="D7159" s="7"/>
      <c r="E7159" s="6"/>
      <c r="F7159" s="8"/>
    </row>
    <row r="7160" spans="3:6" x14ac:dyDescent="0.25">
      <c r="C7160" s="6"/>
      <c r="D7160" s="7"/>
      <c r="E7160" s="6"/>
      <c r="F7160" s="8"/>
    </row>
    <row r="7161" spans="3:6" x14ac:dyDescent="0.25">
      <c r="C7161" s="6"/>
      <c r="D7161" s="7"/>
      <c r="E7161" s="6"/>
      <c r="F7161" s="8"/>
    </row>
    <row r="7162" spans="3:6" x14ac:dyDescent="0.25">
      <c r="C7162" s="6"/>
      <c r="D7162" s="7"/>
      <c r="E7162" s="6"/>
      <c r="F7162" s="8"/>
    </row>
    <row r="7163" spans="3:6" x14ac:dyDescent="0.25">
      <c r="C7163" s="6"/>
      <c r="D7163" s="7"/>
      <c r="E7163" s="6"/>
      <c r="F7163" s="8"/>
    </row>
    <row r="7164" spans="3:6" x14ac:dyDescent="0.25">
      <c r="C7164" s="6"/>
      <c r="D7164" s="7"/>
      <c r="E7164" s="6"/>
      <c r="F7164" s="8"/>
    </row>
    <row r="7165" spans="3:6" x14ac:dyDescent="0.25">
      <c r="C7165" s="6"/>
      <c r="D7165" s="7"/>
      <c r="E7165" s="6"/>
      <c r="F7165" s="8"/>
    </row>
    <row r="7166" spans="3:6" x14ac:dyDescent="0.25">
      <c r="C7166" s="6"/>
      <c r="D7166" s="7"/>
      <c r="E7166" s="6"/>
      <c r="F7166" s="8"/>
    </row>
    <row r="7167" spans="3:6" x14ac:dyDescent="0.25">
      <c r="C7167" s="6"/>
      <c r="D7167" s="7"/>
      <c r="E7167" s="6"/>
      <c r="F7167" s="8"/>
    </row>
    <row r="7168" spans="3:6" x14ac:dyDescent="0.25">
      <c r="C7168" s="6"/>
      <c r="D7168" s="7"/>
      <c r="E7168" s="6"/>
      <c r="F7168" s="8"/>
    </row>
    <row r="7169" spans="3:6" x14ac:dyDescent="0.25">
      <c r="C7169" s="6"/>
      <c r="D7169" s="7"/>
      <c r="E7169" s="6"/>
      <c r="F7169" s="8"/>
    </row>
    <row r="7170" spans="3:6" x14ac:dyDescent="0.25">
      <c r="C7170" s="6"/>
      <c r="D7170" s="7"/>
      <c r="E7170" s="6"/>
      <c r="F7170" s="8"/>
    </row>
    <row r="7171" spans="3:6" x14ac:dyDescent="0.25">
      <c r="C7171" s="6"/>
      <c r="D7171" s="7"/>
      <c r="E7171" s="6"/>
      <c r="F7171" s="8"/>
    </row>
    <row r="7172" spans="3:6" x14ac:dyDescent="0.25">
      <c r="C7172" s="6"/>
      <c r="D7172" s="7"/>
      <c r="E7172" s="6"/>
      <c r="F7172" s="8"/>
    </row>
    <row r="7173" spans="3:6" x14ac:dyDescent="0.25">
      <c r="C7173" s="6"/>
      <c r="D7173" s="7"/>
      <c r="E7173" s="6"/>
      <c r="F7173" s="8"/>
    </row>
    <row r="7174" spans="3:6" x14ac:dyDescent="0.25">
      <c r="C7174" s="6"/>
      <c r="D7174" s="7"/>
      <c r="E7174" s="6"/>
      <c r="F7174" s="8"/>
    </row>
    <row r="7175" spans="3:6" x14ac:dyDescent="0.25">
      <c r="C7175" s="6"/>
      <c r="D7175" s="7"/>
      <c r="E7175" s="6"/>
      <c r="F7175" s="8"/>
    </row>
    <row r="7176" spans="3:6" x14ac:dyDescent="0.25">
      <c r="C7176" s="6"/>
      <c r="D7176" s="7"/>
      <c r="E7176" s="6"/>
      <c r="F7176" s="8"/>
    </row>
    <row r="7177" spans="3:6" x14ac:dyDescent="0.25">
      <c r="C7177" s="6"/>
      <c r="D7177" s="7"/>
      <c r="E7177" s="6"/>
      <c r="F7177" s="8"/>
    </row>
    <row r="7178" spans="3:6" x14ac:dyDescent="0.25">
      <c r="C7178" s="6"/>
      <c r="D7178" s="7"/>
      <c r="E7178" s="6"/>
      <c r="F7178" s="8"/>
    </row>
    <row r="7179" spans="3:6" x14ac:dyDescent="0.25">
      <c r="C7179" s="6"/>
      <c r="D7179" s="7"/>
      <c r="E7179" s="6"/>
      <c r="F7179" s="8"/>
    </row>
    <row r="7180" spans="3:6" x14ac:dyDescent="0.25">
      <c r="C7180" s="6"/>
      <c r="D7180" s="7"/>
      <c r="E7180" s="6"/>
      <c r="F7180" s="8"/>
    </row>
    <row r="7181" spans="3:6" x14ac:dyDescent="0.25">
      <c r="C7181" s="6"/>
      <c r="D7181" s="7"/>
      <c r="E7181" s="6"/>
      <c r="F7181" s="8"/>
    </row>
    <row r="7182" spans="3:6" x14ac:dyDescent="0.25">
      <c r="C7182" s="6"/>
      <c r="D7182" s="7"/>
      <c r="E7182" s="6"/>
      <c r="F7182" s="8"/>
    </row>
    <row r="7183" spans="3:6" x14ac:dyDescent="0.25">
      <c r="C7183" s="6"/>
      <c r="D7183" s="7"/>
      <c r="E7183" s="6"/>
      <c r="F7183" s="8"/>
    </row>
    <row r="7184" spans="3:6" x14ac:dyDescent="0.25">
      <c r="C7184" s="6"/>
      <c r="D7184" s="7"/>
      <c r="E7184" s="6"/>
      <c r="F7184" s="8"/>
    </row>
    <row r="7185" spans="3:6" x14ac:dyDescent="0.25">
      <c r="C7185" s="6"/>
      <c r="D7185" s="7"/>
      <c r="E7185" s="6"/>
      <c r="F7185" s="8"/>
    </row>
    <row r="7186" spans="3:6" x14ac:dyDescent="0.25">
      <c r="C7186" s="6"/>
      <c r="D7186" s="7"/>
      <c r="E7186" s="6"/>
      <c r="F7186" s="8"/>
    </row>
    <row r="7187" spans="3:6" x14ac:dyDescent="0.25">
      <c r="C7187" s="6"/>
      <c r="D7187" s="7"/>
      <c r="E7187" s="6"/>
      <c r="F7187" s="8"/>
    </row>
    <row r="7188" spans="3:6" x14ac:dyDescent="0.25">
      <c r="C7188" s="6"/>
      <c r="D7188" s="7"/>
      <c r="E7188" s="6"/>
      <c r="F7188" s="8"/>
    </row>
    <row r="7189" spans="3:6" x14ac:dyDescent="0.25">
      <c r="C7189" s="6"/>
      <c r="D7189" s="7"/>
      <c r="E7189" s="6"/>
      <c r="F7189" s="8"/>
    </row>
    <row r="7190" spans="3:6" x14ac:dyDescent="0.25">
      <c r="C7190" s="6"/>
      <c r="D7190" s="7"/>
      <c r="E7190" s="6"/>
      <c r="F7190" s="8"/>
    </row>
    <row r="7191" spans="3:6" x14ac:dyDescent="0.25">
      <c r="C7191" s="6"/>
      <c r="D7191" s="7"/>
      <c r="E7191" s="6"/>
      <c r="F7191" s="8"/>
    </row>
    <row r="7192" spans="3:6" x14ac:dyDescent="0.25">
      <c r="C7192" s="6"/>
      <c r="D7192" s="7"/>
      <c r="E7192" s="6"/>
      <c r="F7192" s="8"/>
    </row>
    <row r="7193" spans="3:6" x14ac:dyDescent="0.25">
      <c r="C7193" s="6"/>
      <c r="D7193" s="7"/>
      <c r="E7193" s="6"/>
      <c r="F7193" s="8"/>
    </row>
    <row r="7194" spans="3:6" x14ac:dyDescent="0.25">
      <c r="C7194" s="6"/>
      <c r="D7194" s="7"/>
      <c r="E7194" s="6"/>
      <c r="F7194" s="8"/>
    </row>
    <row r="7195" spans="3:6" x14ac:dyDescent="0.25">
      <c r="C7195" s="6"/>
      <c r="D7195" s="7"/>
      <c r="E7195" s="6"/>
      <c r="F7195" s="8"/>
    </row>
    <row r="7196" spans="3:6" x14ac:dyDescent="0.25">
      <c r="C7196" s="6"/>
      <c r="D7196" s="7"/>
      <c r="E7196" s="6"/>
      <c r="F7196" s="8"/>
    </row>
    <row r="7197" spans="3:6" x14ac:dyDescent="0.25">
      <c r="C7197" s="6"/>
      <c r="D7197" s="7"/>
      <c r="E7197" s="6"/>
      <c r="F7197" s="8"/>
    </row>
    <row r="7198" spans="3:6" x14ac:dyDescent="0.25">
      <c r="C7198" s="6"/>
      <c r="D7198" s="7"/>
      <c r="E7198" s="6"/>
      <c r="F7198" s="8"/>
    </row>
    <row r="7199" spans="3:6" x14ac:dyDescent="0.25">
      <c r="C7199" s="6"/>
      <c r="D7199" s="7"/>
      <c r="E7199" s="6"/>
      <c r="F7199" s="8"/>
    </row>
    <row r="7200" spans="3:6" x14ac:dyDescent="0.25">
      <c r="C7200" s="6"/>
      <c r="D7200" s="7"/>
      <c r="E7200" s="6"/>
      <c r="F7200" s="8"/>
    </row>
    <row r="7201" spans="3:6" x14ac:dyDescent="0.25">
      <c r="C7201" s="6"/>
      <c r="D7201" s="7"/>
      <c r="E7201" s="6"/>
      <c r="F7201" s="8"/>
    </row>
    <row r="7202" spans="3:6" x14ac:dyDescent="0.25">
      <c r="C7202" s="6"/>
      <c r="D7202" s="7"/>
      <c r="E7202" s="6"/>
      <c r="F7202" s="8"/>
    </row>
    <row r="7203" spans="3:6" x14ac:dyDescent="0.25">
      <c r="C7203" s="6"/>
      <c r="D7203" s="7"/>
      <c r="E7203" s="6"/>
      <c r="F7203" s="8"/>
    </row>
    <row r="7204" spans="3:6" x14ac:dyDescent="0.25">
      <c r="C7204" s="6"/>
      <c r="D7204" s="7"/>
      <c r="E7204" s="6"/>
      <c r="F7204" s="8"/>
    </row>
    <row r="7205" spans="3:6" x14ac:dyDescent="0.25">
      <c r="C7205" s="6"/>
      <c r="D7205" s="7"/>
      <c r="E7205" s="6"/>
      <c r="F7205" s="8"/>
    </row>
    <row r="7206" spans="3:6" x14ac:dyDescent="0.25">
      <c r="C7206" s="6"/>
      <c r="D7206" s="7"/>
      <c r="E7206" s="6"/>
      <c r="F7206" s="8"/>
    </row>
    <row r="7207" spans="3:6" x14ac:dyDescent="0.25">
      <c r="C7207" s="6"/>
      <c r="D7207" s="7"/>
      <c r="E7207" s="6"/>
      <c r="F7207" s="8"/>
    </row>
    <row r="7208" spans="3:6" x14ac:dyDescent="0.25">
      <c r="C7208" s="6"/>
      <c r="D7208" s="7"/>
      <c r="E7208" s="6"/>
      <c r="F7208" s="8"/>
    </row>
    <row r="7209" spans="3:6" x14ac:dyDescent="0.25">
      <c r="C7209" s="6"/>
      <c r="D7209" s="7"/>
      <c r="E7209" s="6"/>
      <c r="F7209" s="8"/>
    </row>
    <row r="7210" spans="3:6" x14ac:dyDescent="0.25">
      <c r="C7210" s="6"/>
      <c r="D7210" s="7"/>
      <c r="E7210" s="6"/>
      <c r="F7210" s="8"/>
    </row>
    <row r="7211" spans="3:6" x14ac:dyDescent="0.25">
      <c r="C7211" s="6"/>
      <c r="D7211" s="7"/>
      <c r="E7211" s="6"/>
      <c r="F7211" s="8"/>
    </row>
    <row r="7212" spans="3:6" x14ac:dyDescent="0.25">
      <c r="C7212" s="6"/>
      <c r="D7212" s="7"/>
      <c r="E7212" s="6"/>
      <c r="F7212" s="8"/>
    </row>
    <row r="7213" spans="3:6" x14ac:dyDescent="0.25">
      <c r="C7213" s="6"/>
      <c r="D7213" s="7"/>
      <c r="E7213" s="6"/>
      <c r="F7213" s="8"/>
    </row>
    <row r="7214" spans="3:6" x14ac:dyDescent="0.25">
      <c r="C7214" s="6"/>
      <c r="D7214" s="7"/>
      <c r="E7214" s="6"/>
      <c r="F7214" s="8"/>
    </row>
    <row r="7215" spans="3:6" x14ac:dyDescent="0.25">
      <c r="C7215" s="6"/>
      <c r="D7215" s="7"/>
      <c r="E7215" s="6"/>
      <c r="F7215" s="8"/>
    </row>
    <row r="7216" spans="3:6" x14ac:dyDescent="0.25">
      <c r="C7216" s="6"/>
      <c r="D7216" s="7"/>
      <c r="E7216" s="6"/>
      <c r="F7216" s="8"/>
    </row>
    <row r="7217" spans="3:6" x14ac:dyDescent="0.25">
      <c r="C7217" s="6"/>
      <c r="D7217" s="7"/>
      <c r="E7217" s="6"/>
      <c r="F7217" s="8"/>
    </row>
    <row r="7218" spans="3:6" x14ac:dyDescent="0.25">
      <c r="C7218" s="6"/>
      <c r="D7218" s="7"/>
      <c r="E7218" s="6"/>
      <c r="F7218" s="8"/>
    </row>
    <row r="7219" spans="3:6" x14ac:dyDescent="0.25">
      <c r="C7219" s="6"/>
      <c r="D7219" s="7"/>
      <c r="E7219" s="6"/>
      <c r="F7219" s="8"/>
    </row>
    <row r="7220" spans="3:6" x14ac:dyDescent="0.25">
      <c r="C7220" s="6"/>
      <c r="D7220" s="7"/>
      <c r="E7220" s="6"/>
      <c r="F7220" s="8"/>
    </row>
    <row r="7221" spans="3:6" x14ac:dyDescent="0.25">
      <c r="C7221" s="6"/>
      <c r="D7221" s="7"/>
      <c r="E7221" s="6"/>
      <c r="F7221" s="8"/>
    </row>
    <row r="7222" spans="3:6" x14ac:dyDescent="0.25">
      <c r="C7222" s="6"/>
      <c r="D7222" s="7"/>
      <c r="E7222" s="6"/>
      <c r="F7222" s="8"/>
    </row>
    <row r="7223" spans="3:6" x14ac:dyDescent="0.25">
      <c r="C7223" s="6"/>
      <c r="D7223" s="7"/>
      <c r="E7223" s="6"/>
      <c r="F7223" s="8"/>
    </row>
    <row r="7224" spans="3:6" x14ac:dyDescent="0.25">
      <c r="C7224" s="6"/>
      <c r="D7224" s="7"/>
      <c r="E7224" s="6"/>
      <c r="F7224" s="8"/>
    </row>
    <row r="7225" spans="3:6" x14ac:dyDescent="0.25">
      <c r="C7225" s="6"/>
      <c r="D7225" s="7"/>
      <c r="E7225" s="6"/>
      <c r="F7225" s="8"/>
    </row>
    <row r="7226" spans="3:6" x14ac:dyDescent="0.25">
      <c r="C7226" s="6"/>
      <c r="D7226" s="7"/>
      <c r="E7226" s="6"/>
      <c r="F7226" s="8"/>
    </row>
    <row r="7227" spans="3:6" x14ac:dyDescent="0.25">
      <c r="C7227" s="6"/>
      <c r="D7227" s="7"/>
      <c r="E7227" s="6"/>
      <c r="F7227" s="8"/>
    </row>
    <row r="7228" spans="3:6" x14ac:dyDescent="0.25">
      <c r="C7228" s="6"/>
      <c r="D7228" s="7"/>
      <c r="E7228" s="6"/>
      <c r="F7228" s="8"/>
    </row>
    <row r="7229" spans="3:6" x14ac:dyDescent="0.25">
      <c r="C7229" s="6"/>
      <c r="D7229" s="7"/>
      <c r="E7229" s="6"/>
      <c r="F7229" s="8"/>
    </row>
    <row r="7230" spans="3:6" x14ac:dyDescent="0.25">
      <c r="C7230" s="6"/>
      <c r="D7230" s="7"/>
      <c r="E7230" s="6"/>
      <c r="F7230" s="8"/>
    </row>
    <row r="7231" spans="3:6" x14ac:dyDescent="0.25">
      <c r="C7231" s="6"/>
      <c r="D7231" s="7"/>
      <c r="E7231" s="6"/>
      <c r="F7231" s="8"/>
    </row>
    <row r="7232" spans="3:6" x14ac:dyDescent="0.25">
      <c r="C7232" s="6"/>
      <c r="D7232" s="7"/>
      <c r="E7232" s="6"/>
      <c r="F7232" s="8"/>
    </row>
    <row r="7233" spans="3:6" x14ac:dyDescent="0.25">
      <c r="C7233" s="6"/>
      <c r="D7233" s="7"/>
      <c r="E7233" s="6"/>
      <c r="F7233" s="8"/>
    </row>
    <row r="7234" spans="3:6" x14ac:dyDescent="0.25">
      <c r="C7234" s="6"/>
      <c r="D7234" s="7"/>
      <c r="E7234" s="6"/>
      <c r="F7234" s="8"/>
    </row>
    <row r="7235" spans="3:6" x14ac:dyDescent="0.25">
      <c r="C7235" s="6"/>
      <c r="D7235" s="7"/>
      <c r="E7235" s="6"/>
      <c r="F7235" s="8"/>
    </row>
    <row r="7236" spans="3:6" x14ac:dyDescent="0.25">
      <c r="C7236" s="6"/>
      <c r="D7236" s="7"/>
      <c r="E7236" s="6"/>
      <c r="F7236" s="8"/>
    </row>
    <row r="7237" spans="3:6" x14ac:dyDescent="0.25">
      <c r="C7237" s="6"/>
      <c r="D7237" s="7"/>
      <c r="E7237" s="6"/>
      <c r="F7237" s="8"/>
    </row>
    <row r="7238" spans="3:6" x14ac:dyDescent="0.25">
      <c r="C7238" s="6"/>
      <c r="D7238" s="7"/>
      <c r="E7238" s="6"/>
      <c r="F7238" s="8"/>
    </row>
    <row r="7239" spans="3:6" x14ac:dyDescent="0.25">
      <c r="C7239" s="6"/>
      <c r="D7239" s="7"/>
      <c r="E7239" s="6"/>
      <c r="F7239" s="8"/>
    </row>
    <row r="7240" spans="3:6" x14ac:dyDescent="0.25">
      <c r="C7240" s="6"/>
      <c r="D7240" s="7"/>
      <c r="E7240" s="6"/>
      <c r="F7240" s="8"/>
    </row>
    <row r="7241" spans="3:6" x14ac:dyDescent="0.25">
      <c r="C7241" s="6"/>
      <c r="D7241" s="7"/>
      <c r="E7241" s="6"/>
      <c r="F7241" s="8"/>
    </row>
    <row r="7242" spans="3:6" x14ac:dyDescent="0.25">
      <c r="C7242" s="6"/>
      <c r="D7242" s="7"/>
      <c r="E7242" s="6"/>
      <c r="F7242" s="8"/>
    </row>
    <row r="7243" spans="3:6" x14ac:dyDescent="0.25">
      <c r="C7243" s="6"/>
      <c r="D7243" s="7"/>
      <c r="E7243" s="6"/>
      <c r="F7243" s="8"/>
    </row>
    <row r="7244" spans="3:6" x14ac:dyDescent="0.25">
      <c r="C7244" s="6"/>
      <c r="D7244" s="7"/>
      <c r="E7244" s="6"/>
      <c r="F7244" s="8"/>
    </row>
    <row r="7245" spans="3:6" x14ac:dyDescent="0.25">
      <c r="C7245" s="6"/>
      <c r="D7245" s="7"/>
      <c r="E7245" s="6"/>
      <c r="F7245" s="8"/>
    </row>
    <row r="7246" spans="3:6" x14ac:dyDescent="0.25">
      <c r="C7246" s="6"/>
      <c r="D7246" s="7"/>
      <c r="E7246" s="6"/>
      <c r="F7246" s="8"/>
    </row>
    <row r="7247" spans="3:6" x14ac:dyDescent="0.25">
      <c r="C7247" s="6"/>
      <c r="D7247" s="7"/>
      <c r="E7247" s="6"/>
      <c r="F7247" s="8"/>
    </row>
    <row r="7248" spans="3:6" x14ac:dyDescent="0.25">
      <c r="C7248" s="6"/>
      <c r="D7248" s="7"/>
      <c r="E7248" s="6"/>
      <c r="F7248" s="8"/>
    </row>
    <row r="7249" spans="3:6" x14ac:dyDescent="0.25">
      <c r="C7249" s="6"/>
      <c r="D7249" s="7"/>
      <c r="E7249" s="6"/>
      <c r="F7249" s="8"/>
    </row>
    <row r="7250" spans="3:6" x14ac:dyDescent="0.25">
      <c r="C7250" s="6"/>
      <c r="D7250" s="7"/>
      <c r="E7250" s="6"/>
      <c r="F7250" s="8"/>
    </row>
    <row r="7251" spans="3:6" x14ac:dyDescent="0.25">
      <c r="C7251" s="6"/>
      <c r="D7251" s="7"/>
      <c r="E7251" s="6"/>
      <c r="F7251" s="8"/>
    </row>
    <row r="7252" spans="3:6" x14ac:dyDescent="0.25">
      <c r="C7252" s="6"/>
      <c r="D7252" s="7"/>
      <c r="E7252" s="6"/>
      <c r="F7252" s="8"/>
    </row>
    <row r="7253" spans="3:6" x14ac:dyDescent="0.25">
      <c r="C7253" s="6"/>
      <c r="D7253" s="7"/>
      <c r="E7253" s="6"/>
      <c r="F7253" s="8"/>
    </row>
    <row r="7254" spans="3:6" x14ac:dyDescent="0.25">
      <c r="C7254" s="6"/>
      <c r="D7254" s="7"/>
      <c r="E7254" s="6"/>
      <c r="F7254" s="8"/>
    </row>
    <row r="7255" spans="3:6" x14ac:dyDescent="0.25">
      <c r="C7255" s="6"/>
      <c r="D7255" s="7"/>
      <c r="E7255" s="6"/>
      <c r="F7255" s="8"/>
    </row>
    <row r="7256" spans="3:6" x14ac:dyDescent="0.25">
      <c r="C7256" s="6"/>
      <c r="D7256" s="7"/>
      <c r="E7256" s="6"/>
      <c r="F7256" s="8"/>
    </row>
    <row r="7257" spans="3:6" x14ac:dyDescent="0.25">
      <c r="C7257" s="6"/>
      <c r="D7257" s="7"/>
      <c r="E7257" s="6"/>
      <c r="F7257" s="8"/>
    </row>
    <row r="7258" spans="3:6" x14ac:dyDescent="0.25">
      <c r="C7258" s="6"/>
      <c r="D7258" s="7"/>
      <c r="E7258" s="6"/>
      <c r="F7258" s="8"/>
    </row>
    <row r="7259" spans="3:6" x14ac:dyDescent="0.25">
      <c r="C7259" s="6"/>
      <c r="D7259" s="7"/>
      <c r="E7259" s="6"/>
      <c r="F7259" s="8"/>
    </row>
    <row r="7260" spans="3:6" x14ac:dyDescent="0.25">
      <c r="C7260" s="6"/>
      <c r="D7260" s="7"/>
      <c r="E7260" s="6"/>
      <c r="F7260" s="8"/>
    </row>
    <row r="7261" spans="3:6" x14ac:dyDescent="0.25">
      <c r="C7261" s="6"/>
      <c r="D7261" s="7"/>
      <c r="E7261" s="6"/>
      <c r="F7261" s="8"/>
    </row>
    <row r="7262" spans="3:6" x14ac:dyDescent="0.25">
      <c r="C7262" s="6"/>
      <c r="D7262" s="7"/>
      <c r="E7262" s="6"/>
      <c r="F7262" s="8"/>
    </row>
    <row r="7263" spans="3:6" x14ac:dyDescent="0.25">
      <c r="C7263" s="6"/>
      <c r="D7263" s="7"/>
      <c r="E7263" s="6"/>
      <c r="F7263" s="8"/>
    </row>
    <row r="7264" spans="3:6" x14ac:dyDescent="0.25">
      <c r="C7264" s="6"/>
      <c r="D7264" s="7"/>
      <c r="E7264" s="6"/>
      <c r="F7264" s="8"/>
    </row>
    <row r="7265" spans="3:6" x14ac:dyDescent="0.25">
      <c r="C7265" s="6"/>
      <c r="D7265" s="7"/>
      <c r="E7265" s="6"/>
      <c r="F7265" s="8"/>
    </row>
    <row r="7266" spans="3:6" x14ac:dyDescent="0.25">
      <c r="C7266" s="6"/>
      <c r="D7266" s="7"/>
      <c r="E7266" s="6"/>
      <c r="F7266" s="8"/>
    </row>
    <row r="7267" spans="3:6" x14ac:dyDescent="0.25">
      <c r="C7267" s="6"/>
      <c r="D7267" s="7"/>
      <c r="E7267" s="6"/>
      <c r="F7267" s="8"/>
    </row>
    <row r="7268" spans="3:6" x14ac:dyDescent="0.25">
      <c r="C7268" s="6"/>
      <c r="D7268" s="7"/>
      <c r="E7268" s="6"/>
      <c r="F7268" s="8"/>
    </row>
    <row r="7269" spans="3:6" x14ac:dyDescent="0.25">
      <c r="C7269" s="6"/>
      <c r="D7269" s="7"/>
      <c r="E7269" s="6"/>
      <c r="F7269" s="8"/>
    </row>
    <row r="7270" spans="3:6" x14ac:dyDescent="0.25">
      <c r="C7270" s="6"/>
      <c r="D7270" s="7"/>
      <c r="E7270" s="6"/>
      <c r="F7270" s="8"/>
    </row>
    <row r="7271" spans="3:6" x14ac:dyDescent="0.25">
      <c r="C7271" s="6"/>
      <c r="D7271" s="7"/>
      <c r="E7271" s="6"/>
      <c r="F7271" s="8"/>
    </row>
    <row r="7272" spans="3:6" x14ac:dyDescent="0.25">
      <c r="C7272" s="6"/>
      <c r="D7272" s="7"/>
      <c r="E7272" s="6"/>
      <c r="F7272" s="8"/>
    </row>
    <row r="7273" spans="3:6" x14ac:dyDescent="0.25">
      <c r="C7273" s="6"/>
      <c r="D7273" s="7"/>
      <c r="E7273" s="6"/>
      <c r="F7273" s="8"/>
    </row>
    <row r="7274" spans="3:6" x14ac:dyDescent="0.25">
      <c r="C7274" s="6"/>
      <c r="D7274" s="7"/>
      <c r="E7274" s="6"/>
      <c r="F7274" s="8"/>
    </row>
    <row r="7275" spans="3:6" x14ac:dyDescent="0.25">
      <c r="C7275" s="6"/>
      <c r="D7275" s="7"/>
      <c r="E7275" s="6"/>
      <c r="F7275" s="8"/>
    </row>
    <row r="7276" spans="3:6" x14ac:dyDescent="0.25">
      <c r="C7276" s="6"/>
      <c r="D7276" s="7"/>
      <c r="E7276" s="6"/>
      <c r="F7276" s="8"/>
    </row>
    <row r="7277" spans="3:6" x14ac:dyDescent="0.25">
      <c r="C7277" s="6"/>
      <c r="D7277" s="7"/>
      <c r="E7277" s="6"/>
      <c r="F7277" s="8"/>
    </row>
    <row r="7278" spans="3:6" x14ac:dyDescent="0.25">
      <c r="C7278" s="6"/>
      <c r="D7278" s="7"/>
      <c r="E7278" s="6"/>
      <c r="F7278" s="8"/>
    </row>
    <row r="7279" spans="3:6" x14ac:dyDescent="0.25">
      <c r="C7279" s="6"/>
      <c r="D7279" s="7"/>
      <c r="E7279" s="6"/>
      <c r="F7279" s="8"/>
    </row>
    <row r="7280" spans="3:6" x14ac:dyDescent="0.25">
      <c r="C7280" s="6"/>
      <c r="D7280" s="7"/>
      <c r="E7280" s="6"/>
      <c r="F7280" s="8"/>
    </row>
    <row r="7281" spans="3:6" x14ac:dyDescent="0.25">
      <c r="C7281" s="6"/>
      <c r="D7281" s="7"/>
      <c r="E7281" s="6"/>
      <c r="F7281" s="8"/>
    </row>
    <row r="7282" spans="3:6" x14ac:dyDescent="0.25">
      <c r="C7282" s="6"/>
      <c r="D7282" s="7"/>
      <c r="E7282" s="6"/>
      <c r="F7282" s="8"/>
    </row>
    <row r="7283" spans="3:6" x14ac:dyDescent="0.25">
      <c r="C7283" s="6"/>
      <c r="D7283" s="7"/>
      <c r="E7283" s="6"/>
      <c r="F7283" s="8"/>
    </row>
    <row r="7284" spans="3:6" x14ac:dyDescent="0.25">
      <c r="C7284" s="6"/>
      <c r="D7284" s="7"/>
      <c r="E7284" s="6"/>
      <c r="F7284" s="8"/>
    </row>
    <row r="7285" spans="3:6" x14ac:dyDescent="0.25">
      <c r="C7285" s="6"/>
      <c r="D7285" s="7"/>
      <c r="E7285" s="6"/>
      <c r="F7285" s="8"/>
    </row>
    <row r="7286" spans="3:6" x14ac:dyDescent="0.25">
      <c r="C7286" s="6"/>
      <c r="D7286" s="7"/>
      <c r="E7286" s="6"/>
      <c r="F7286" s="8"/>
    </row>
    <row r="7287" spans="3:6" x14ac:dyDescent="0.25">
      <c r="C7287" s="6"/>
      <c r="D7287" s="7"/>
      <c r="E7287" s="6"/>
      <c r="F7287" s="8"/>
    </row>
    <row r="7288" spans="3:6" x14ac:dyDescent="0.25">
      <c r="C7288" s="6"/>
      <c r="D7288" s="7"/>
      <c r="E7288" s="6"/>
      <c r="F7288" s="8"/>
    </row>
    <row r="7289" spans="3:6" x14ac:dyDescent="0.25">
      <c r="C7289" s="6"/>
      <c r="D7289" s="7"/>
      <c r="E7289" s="6"/>
      <c r="F7289" s="8"/>
    </row>
    <row r="7290" spans="3:6" x14ac:dyDescent="0.25">
      <c r="C7290" s="6"/>
      <c r="D7290" s="7"/>
      <c r="E7290" s="6"/>
      <c r="F7290" s="8"/>
    </row>
    <row r="7291" spans="3:6" x14ac:dyDescent="0.25">
      <c r="C7291" s="6"/>
      <c r="D7291" s="7"/>
      <c r="E7291" s="6"/>
      <c r="F7291" s="8"/>
    </row>
    <row r="7292" spans="3:6" x14ac:dyDescent="0.25">
      <c r="C7292" s="6"/>
      <c r="D7292" s="7"/>
      <c r="E7292" s="6"/>
      <c r="F7292" s="8"/>
    </row>
    <row r="7293" spans="3:6" x14ac:dyDescent="0.25">
      <c r="C7293" s="6"/>
      <c r="D7293" s="7"/>
      <c r="E7293" s="6"/>
      <c r="F7293" s="8"/>
    </row>
    <row r="7294" spans="3:6" x14ac:dyDescent="0.25">
      <c r="C7294" s="6"/>
      <c r="D7294" s="7"/>
      <c r="E7294" s="6"/>
      <c r="F7294" s="8"/>
    </row>
    <row r="7295" spans="3:6" x14ac:dyDescent="0.25">
      <c r="C7295" s="6"/>
      <c r="D7295" s="7"/>
      <c r="E7295" s="6"/>
      <c r="F7295" s="8"/>
    </row>
    <row r="7296" spans="3:6" x14ac:dyDescent="0.25">
      <c r="C7296" s="6"/>
      <c r="D7296" s="7"/>
      <c r="E7296" s="6"/>
      <c r="F7296" s="8"/>
    </row>
    <row r="7297" spans="3:6" x14ac:dyDescent="0.25">
      <c r="C7297" s="6"/>
      <c r="D7297" s="7"/>
      <c r="E7297" s="6"/>
      <c r="F7297" s="8"/>
    </row>
    <row r="7298" spans="3:6" x14ac:dyDescent="0.25">
      <c r="C7298" s="6"/>
      <c r="D7298" s="7"/>
      <c r="E7298" s="6"/>
      <c r="F7298" s="8"/>
    </row>
    <row r="7299" spans="3:6" x14ac:dyDescent="0.25">
      <c r="C7299" s="6"/>
      <c r="D7299" s="7"/>
      <c r="E7299" s="6"/>
      <c r="F7299" s="8"/>
    </row>
    <row r="7300" spans="3:6" x14ac:dyDescent="0.25">
      <c r="C7300" s="6"/>
      <c r="D7300" s="7"/>
      <c r="E7300" s="6"/>
      <c r="F7300" s="8"/>
    </row>
    <row r="7301" spans="3:6" x14ac:dyDescent="0.25">
      <c r="C7301" s="6"/>
      <c r="D7301" s="7"/>
      <c r="E7301" s="6"/>
      <c r="F7301" s="8"/>
    </row>
    <row r="7302" spans="3:6" x14ac:dyDescent="0.25">
      <c r="C7302" s="6"/>
      <c r="D7302" s="7"/>
      <c r="E7302" s="6"/>
      <c r="F7302" s="8"/>
    </row>
    <row r="7303" spans="3:6" x14ac:dyDescent="0.25">
      <c r="C7303" s="6"/>
      <c r="D7303" s="7"/>
      <c r="E7303" s="6"/>
      <c r="F7303" s="8"/>
    </row>
    <row r="7304" spans="3:6" x14ac:dyDescent="0.25">
      <c r="C7304" s="6"/>
      <c r="D7304" s="7"/>
      <c r="E7304" s="6"/>
      <c r="F7304" s="8"/>
    </row>
    <row r="7305" spans="3:6" x14ac:dyDescent="0.25">
      <c r="C7305" s="6"/>
      <c r="D7305" s="7"/>
      <c r="E7305" s="6"/>
      <c r="F7305" s="8"/>
    </row>
    <row r="7306" spans="3:6" x14ac:dyDescent="0.25">
      <c r="C7306" s="6"/>
      <c r="D7306" s="7"/>
      <c r="E7306" s="6"/>
      <c r="F7306" s="8"/>
    </row>
    <row r="7307" spans="3:6" x14ac:dyDescent="0.25">
      <c r="C7307" s="6"/>
      <c r="D7307" s="7"/>
      <c r="E7307" s="6"/>
      <c r="F7307" s="8"/>
    </row>
    <row r="7308" spans="3:6" x14ac:dyDescent="0.25">
      <c r="C7308" s="6"/>
      <c r="D7308" s="7"/>
      <c r="E7308" s="6"/>
      <c r="F7308" s="8"/>
    </row>
    <row r="7309" spans="3:6" x14ac:dyDescent="0.25">
      <c r="C7309" s="6"/>
      <c r="D7309" s="7"/>
      <c r="E7309" s="6"/>
      <c r="F7309" s="8"/>
    </row>
    <row r="7310" spans="3:6" x14ac:dyDescent="0.25">
      <c r="C7310" s="6"/>
      <c r="D7310" s="7"/>
      <c r="E7310" s="6"/>
      <c r="F7310" s="8"/>
    </row>
    <row r="7311" spans="3:6" x14ac:dyDescent="0.25">
      <c r="C7311" s="6"/>
      <c r="D7311" s="7"/>
      <c r="E7311" s="6"/>
      <c r="F7311" s="8"/>
    </row>
    <row r="7312" spans="3:6" x14ac:dyDescent="0.25">
      <c r="C7312" s="6"/>
      <c r="D7312" s="7"/>
      <c r="E7312" s="6"/>
      <c r="F7312" s="8"/>
    </row>
    <row r="7313" spans="3:6" x14ac:dyDescent="0.25">
      <c r="C7313" s="6"/>
      <c r="D7313" s="7"/>
      <c r="E7313" s="6"/>
      <c r="F7313" s="8"/>
    </row>
    <row r="7314" spans="3:6" x14ac:dyDescent="0.25">
      <c r="C7314" s="6"/>
      <c r="D7314" s="7"/>
      <c r="E7314" s="6"/>
      <c r="F7314" s="8"/>
    </row>
    <row r="7315" spans="3:6" x14ac:dyDescent="0.25">
      <c r="C7315" s="6"/>
      <c r="D7315" s="7"/>
      <c r="E7315" s="6"/>
      <c r="F7315" s="8"/>
    </row>
    <row r="7316" spans="3:6" x14ac:dyDescent="0.25">
      <c r="C7316" s="6"/>
      <c r="D7316" s="7"/>
      <c r="E7316" s="6"/>
      <c r="F7316" s="8"/>
    </row>
    <row r="7317" spans="3:6" x14ac:dyDescent="0.25">
      <c r="C7317" s="6"/>
      <c r="D7317" s="7"/>
      <c r="E7317" s="6"/>
      <c r="F7317" s="8"/>
    </row>
    <row r="7318" spans="3:6" x14ac:dyDescent="0.25">
      <c r="C7318" s="6"/>
      <c r="D7318" s="7"/>
      <c r="E7318" s="6"/>
      <c r="F7318" s="8"/>
    </row>
    <row r="7319" spans="3:6" x14ac:dyDescent="0.25">
      <c r="C7319" s="6"/>
      <c r="D7319" s="7"/>
      <c r="E7319" s="6"/>
      <c r="F7319" s="8"/>
    </row>
    <row r="7320" spans="3:6" x14ac:dyDescent="0.25">
      <c r="C7320" s="6"/>
      <c r="D7320" s="7"/>
      <c r="E7320" s="6"/>
      <c r="F7320" s="8"/>
    </row>
    <row r="7321" spans="3:6" x14ac:dyDescent="0.25">
      <c r="C7321" s="6"/>
      <c r="D7321" s="7"/>
      <c r="E7321" s="6"/>
      <c r="F7321" s="8"/>
    </row>
    <row r="7322" spans="3:6" x14ac:dyDescent="0.25">
      <c r="C7322" s="6"/>
      <c r="D7322" s="7"/>
      <c r="E7322" s="6"/>
      <c r="F7322" s="8"/>
    </row>
    <row r="7323" spans="3:6" x14ac:dyDescent="0.25">
      <c r="C7323" s="6"/>
      <c r="D7323" s="7"/>
      <c r="E7323" s="6"/>
      <c r="F7323" s="8"/>
    </row>
    <row r="7324" spans="3:6" x14ac:dyDescent="0.25">
      <c r="C7324" s="6"/>
      <c r="D7324" s="7"/>
      <c r="E7324" s="6"/>
      <c r="F7324" s="8"/>
    </row>
    <row r="7325" spans="3:6" x14ac:dyDescent="0.25">
      <c r="C7325" s="6"/>
      <c r="D7325" s="7"/>
      <c r="E7325" s="6"/>
      <c r="F7325" s="8"/>
    </row>
    <row r="7326" spans="3:6" x14ac:dyDescent="0.25">
      <c r="C7326" s="6"/>
      <c r="D7326" s="7"/>
      <c r="E7326" s="6"/>
      <c r="F7326" s="8"/>
    </row>
    <row r="7327" spans="3:6" x14ac:dyDescent="0.25">
      <c r="C7327" s="6"/>
      <c r="D7327" s="7"/>
      <c r="E7327" s="6"/>
      <c r="F7327" s="8"/>
    </row>
    <row r="7328" spans="3:6" x14ac:dyDescent="0.25">
      <c r="C7328" s="6"/>
      <c r="D7328" s="7"/>
      <c r="E7328" s="6"/>
      <c r="F7328" s="8"/>
    </row>
    <row r="7329" spans="3:6" x14ac:dyDescent="0.25">
      <c r="C7329" s="6"/>
      <c r="D7329" s="7"/>
      <c r="E7329" s="6"/>
      <c r="F7329" s="8"/>
    </row>
    <row r="7330" spans="3:6" x14ac:dyDescent="0.25">
      <c r="C7330" s="6"/>
      <c r="D7330" s="7"/>
      <c r="E7330" s="6"/>
      <c r="F7330" s="8"/>
    </row>
    <row r="7331" spans="3:6" x14ac:dyDescent="0.25">
      <c r="C7331" s="6"/>
      <c r="D7331" s="7"/>
      <c r="E7331" s="6"/>
      <c r="F7331" s="8"/>
    </row>
    <row r="7332" spans="3:6" x14ac:dyDescent="0.25">
      <c r="C7332" s="6"/>
      <c r="D7332" s="7"/>
      <c r="E7332" s="6"/>
      <c r="F7332" s="8"/>
    </row>
    <row r="7333" spans="3:6" x14ac:dyDescent="0.25">
      <c r="C7333" s="6"/>
      <c r="D7333" s="7"/>
      <c r="E7333" s="6"/>
      <c r="F7333" s="8"/>
    </row>
    <row r="7334" spans="3:6" x14ac:dyDescent="0.25">
      <c r="C7334" s="6"/>
      <c r="D7334" s="7"/>
      <c r="E7334" s="6"/>
      <c r="F7334" s="8"/>
    </row>
    <row r="7335" spans="3:6" x14ac:dyDescent="0.25">
      <c r="C7335" s="6"/>
      <c r="D7335" s="7"/>
      <c r="E7335" s="6"/>
      <c r="F7335" s="8"/>
    </row>
    <row r="7336" spans="3:6" x14ac:dyDescent="0.25">
      <c r="C7336" s="6"/>
      <c r="D7336" s="7"/>
      <c r="E7336" s="6"/>
      <c r="F7336" s="8"/>
    </row>
    <row r="7337" spans="3:6" x14ac:dyDescent="0.25">
      <c r="C7337" s="6"/>
      <c r="D7337" s="7"/>
      <c r="E7337" s="6"/>
      <c r="F7337" s="8"/>
    </row>
    <row r="7338" spans="3:6" x14ac:dyDescent="0.25">
      <c r="C7338" s="6"/>
      <c r="D7338" s="7"/>
      <c r="E7338" s="6"/>
      <c r="F7338" s="8"/>
    </row>
    <row r="7339" spans="3:6" x14ac:dyDescent="0.25">
      <c r="C7339" s="6"/>
      <c r="D7339" s="7"/>
      <c r="E7339" s="6"/>
      <c r="F7339" s="8"/>
    </row>
    <row r="7340" spans="3:6" x14ac:dyDescent="0.25">
      <c r="C7340" s="6"/>
      <c r="D7340" s="7"/>
      <c r="E7340" s="6"/>
      <c r="F7340" s="8"/>
    </row>
    <row r="7341" spans="3:6" x14ac:dyDescent="0.25">
      <c r="C7341" s="6"/>
      <c r="D7341" s="7"/>
      <c r="E7341" s="6"/>
      <c r="F7341" s="8"/>
    </row>
    <row r="7342" spans="3:6" x14ac:dyDescent="0.25">
      <c r="C7342" s="6"/>
      <c r="D7342" s="7"/>
      <c r="E7342" s="6"/>
      <c r="F7342" s="8"/>
    </row>
    <row r="7343" spans="3:6" x14ac:dyDescent="0.25">
      <c r="C7343" s="6"/>
      <c r="D7343" s="7"/>
      <c r="E7343" s="6"/>
      <c r="F7343" s="8"/>
    </row>
    <row r="7344" spans="3:6" x14ac:dyDescent="0.25">
      <c r="C7344" s="6"/>
      <c r="D7344" s="7"/>
      <c r="E7344" s="6"/>
      <c r="F7344" s="8"/>
    </row>
    <row r="7345" spans="3:6" x14ac:dyDescent="0.25">
      <c r="C7345" s="6"/>
      <c r="D7345" s="7"/>
      <c r="E7345" s="6"/>
      <c r="F7345" s="8"/>
    </row>
    <row r="7346" spans="3:6" x14ac:dyDescent="0.25">
      <c r="C7346" s="6"/>
      <c r="D7346" s="7"/>
      <c r="E7346" s="6"/>
      <c r="F7346" s="8"/>
    </row>
    <row r="7347" spans="3:6" x14ac:dyDescent="0.25">
      <c r="C7347" s="6"/>
      <c r="D7347" s="7"/>
      <c r="E7347" s="6"/>
      <c r="F7347" s="8"/>
    </row>
    <row r="7348" spans="3:6" x14ac:dyDescent="0.25">
      <c r="C7348" s="6"/>
      <c r="D7348" s="7"/>
      <c r="E7348" s="6"/>
      <c r="F7348" s="8"/>
    </row>
    <row r="7349" spans="3:6" x14ac:dyDescent="0.25">
      <c r="C7349" s="6"/>
      <c r="D7349" s="7"/>
      <c r="E7349" s="6"/>
      <c r="F7349" s="8"/>
    </row>
    <row r="7350" spans="3:6" x14ac:dyDescent="0.25">
      <c r="C7350" s="6"/>
      <c r="D7350" s="7"/>
      <c r="E7350" s="6"/>
      <c r="F7350" s="8"/>
    </row>
    <row r="7351" spans="3:6" x14ac:dyDescent="0.25">
      <c r="C7351" s="6"/>
      <c r="D7351" s="7"/>
      <c r="E7351" s="6"/>
      <c r="F7351" s="8"/>
    </row>
    <row r="7352" spans="3:6" x14ac:dyDescent="0.25">
      <c r="C7352" s="6"/>
      <c r="D7352" s="7"/>
      <c r="E7352" s="6"/>
      <c r="F7352" s="8"/>
    </row>
    <row r="7353" spans="3:6" x14ac:dyDescent="0.25">
      <c r="C7353" s="6"/>
      <c r="D7353" s="7"/>
      <c r="E7353" s="6"/>
      <c r="F7353" s="8"/>
    </row>
    <row r="7354" spans="3:6" x14ac:dyDescent="0.25">
      <c r="C7354" s="6"/>
      <c r="D7354" s="7"/>
      <c r="E7354" s="6"/>
      <c r="F7354" s="8"/>
    </row>
    <row r="7355" spans="3:6" x14ac:dyDescent="0.25">
      <c r="C7355" s="6"/>
      <c r="D7355" s="7"/>
      <c r="E7355" s="6"/>
      <c r="F7355" s="8"/>
    </row>
    <row r="7356" spans="3:6" x14ac:dyDescent="0.25">
      <c r="C7356" s="6"/>
      <c r="D7356" s="7"/>
      <c r="E7356" s="6"/>
      <c r="F7356" s="8"/>
    </row>
    <row r="7357" spans="3:6" x14ac:dyDescent="0.25">
      <c r="C7357" s="6"/>
      <c r="D7357" s="7"/>
      <c r="E7357" s="6"/>
      <c r="F7357" s="8"/>
    </row>
    <row r="7358" spans="3:6" x14ac:dyDescent="0.25">
      <c r="C7358" s="6"/>
      <c r="D7358" s="7"/>
      <c r="E7358" s="6"/>
      <c r="F7358" s="8"/>
    </row>
    <row r="7359" spans="3:6" x14ac:dyDescent="0.25">
      <c r="C7359" s="6"/>
      <c r="D7359" s="7"/>
      <c r="E7359" s="6"/>
      <c r="F7359" s="8"/>
    </row>
    <row r="7360" spans="3:6" x14ac:dyDescent="0.25">
      <c r="C7360" s="6"/>
      <c r="D7360" s="7"/>
      <c r="E7360" s="6"/>
      <c r="F7360" s="8"/>
    </row>
    <row r="7361" spans="3:6" x14ac:dyDescent="0.25">
      <c r="C7361" s="6"/>
      <c r="D7361" s="7"/>
      <c r="E7361" s="6"/>
      <c r="F7361" s="8"/>
    </row>
    <row r="7362" spans="3:6" x14ac:dyDescent="0.25">
      <c r="C7362" s="6"/>
      <c r="D7362" s="7"/>
      <c r="E7362" s="6"/>
      <c r="F7362" s="8"/>
    </row>
    <row r="7363" spans="3:6" x14ac:dyDescent="0.25">
      <c r="C7363" s="6"/>
      <c r="D7363" s="7"/>
      <c r="E7363" s="6"/>
      <c r="F7363" s="8"/>
    </row>
    <row r="7364" spans="3:6" x14ac:dyDescent="0.25">
      <c r="C7364" s="6"/>
      <c r="D7364" s="7"/>
      <c r="E7364" s="6"/>
      <c r="F7364" s="8"/>
    </row>
    <row r="7365" spans="3:6" x14ac:dyDescent="0.25">
      <c r="C7365" s="6"/>
      <c r="D7365" s="7"/>
      <c r="E7365" s="6"/>
      <c r="F7365" s="8"/>
    </row>
    <row r="7366" spans="3:6" x14ac:dyDescent="0.25">
      <c r="C7366" s="6"/>
      <c r="D7366" s="7"/>
      <c r="E7366" s="6"/>
      <c r="F7366" s="8"/>
    </row>
    <row r="7367" spans="3:6" x14ac:dyDescent="0.25">
      <c r="C7367" s="6"/>
      <c r="D7367" s="7"/>
      <c r="E7367" s="6"/>
      <c r="F7367" s="8"/>
    </row>
    <row r="7368" spans="3:6" x14ac:dyDescent="0.25">
      <c r="C7368" s="6"/>
      <c r="D7368" s="7"/>
      <c r="E7368" s="6"/>
      <c r="F7368" s="8"/>
    </row>
    <row r="7369" spans="3:6" x14ac:dyDescent="0.25">
      <c r="C7369" s="6"/>
      <c r="D7369" s="7"/>
      <c r="E7369" s="6"/>
      <c r="F7369" s="8"/>
    </row>
    <row r="7370" spans="3:6" x14ac:dyDescent="0.25">
      <c r="C7370" s="6"/>
      <c r="D7370" s="7"/>
      <c r="E7370" s="6"/>
      <c r="F7370" s="8"/>
    </row>
    <row r="7371" spans="3:6" x14ac:dyDescent="0.25">
      <c r="C7371" s="6"/>
      <c r="D7371" s="7"/>
      <c r="E7371" s="6"/>
      <c r="F7371" s="8"/>
    </row>
    <row r="7372" spans="3:6" x14ac:dyDescent="0.25">
      <c r="C7372" s="6"/>
      <c r="D7372" s="7"/>
      <c r="E7372" s="6"/>
      <c r="F7372" s="8"/>
    </row>
    <row r="7373" spans="3:6" x14ac:dyDescent="0.25">
      <c r="C7373" s="6"/>
      <c r="D7373" s="7"/>
      <c r="E7373" s="6"/>
      <c r="F7373" s="8"/>
    </row>
    <row r="7374" spans="3:6" x14ac:dyDescent="0.25">
      <c r="C7374" s="6"/>
      <c r="D7374" s="7"/>
      <c r="E7374" s="6"/>
      <c r="F7374" s="8"/>
    </row>
    <row r="7375" spans="3:6" x14ac:dyDescent="0.25">
      <c r="C7375" s="6"/>
      <c r="D7375" s="7"/>
      <c r="E7375" s="6"/>
      <c r="F7375" s="8"/>
    </row>
    <row r="7376" spans="3:6" x14ac:dyDescent="0.25">
      <c r="C7376" s="6"/>
      <c r="D7376" s="7"/>
      <c r="E7376" s="6"/>
      <c r="F7376" s="8"/>
    </row>
    <row r="7377" spans="3:6" x14ac:dyDescent="0.25">
      <c r="C7377" s="6"/>
      <c r="D7377" s="7"/>
      <c r="E7377" s="6"/>
      <c r="F7377" s="8"/>
    </row>
    <row r="7378" spans="3:6" x14ac:dyDescent="0.25">
      <c r="C7378" s="6"/>
      <c r="D7378" s="7"/>
      <c r="E7378" s="6"/>
      <c r="F7378" s="8"/>
    </row>
    <row r="7379" spans="3:6" x14ac:dyDescent="0.25">
      <c r="C7379" s="6"/>
      <c r="D7379" s="7"/>
      <c r="E7379" s="6"/>
      <c r="F7379" s="8"/>
    </row>
    <row r="7380" spans="3:6" x14ac:dyDescent="0.25">
      <c r="C7380" s="6"/>
      <c r="D7380" s="7"/>
      <c r="E7380" s="6"/>
      <c r="F7380" s="8"/>
    </row>
    <row r="7381" spans="3:6" x14ac:dyDescent="0.25">
      <c r="C7381" s="6"/>
      <c r="D7381" s="7"/>
      <c r="E7381" s="6"/>
      <c r="F7381" s="8"/>
    </row>
    <row r="7382" spans="3:6" x14ac:dyDescent="0.25">
      <c r="C7382" s="6"/>
      <c r="D7382" s="7"/>
      <c r="E7382" s="6"/>
      <c r="F7382" s="8"/>
    </row>
    <row r="7383" spans="3:6" x14ac:dyDescent="0.25">
      <c r="C7383" s="6"/>
      <c r="D7383" s="7"/>
      <c r="E7383" s="6"/>
      <c r="F7383" s="8"/>
    </row>
    <row r="7384" spans="3:6" x14ac:dyDescent="0.25">
      <c r="C7384" s="6"/>
      <c r="D7384" s="7"/>
      <c r="E7384" s="6"/>
      <c r="F7384" s="8"/>
    </row>
    <row r="7385" spans="3:6" x14ac:dyDescent="0.25">
      <c r="C7385" s="6"/>
      <c r="D7385" s="7"/>
      <c r="E7385" s="6"/>
      <c r="F7385" s="8"/>
    </row>
    <row r="7386" spans="3:6" x14ac:dyDescent="0.25">
      <c r="C7386" s="6"/>
      <c r="D7386" s="7"/>
      <c r="E7386" s="6"/>
      <c r="F7386" s="8"/>
    </row>
    <row r="7387" spans="3:6" x14ac:dyDescent="0.25">
      <c r="C7387" s="6"/>
      <c r="D7387" s="7"/>
      <c r="E7387" s="6"/>
      <c r="F7387" s="8"/>
    </row>
    <row r="7388" spans="3:6" x14ac:dyDescent="0.25">
      <c r="C7388" s="6"/>
      <c r="D7388" s="7"/>
      <c r="E7388" s="6"/>
      <c r="F7388" s="8"/>
    </row>
    <row r="7389" spans="3:6" x14ac:dyDescent="0.25">
      <c r="C7389" s="6"/>
      <c r="D7389" s="7"/>
      <c r="E7389" s="6"/>
      <c r="F7389" s="8"/>
    </row>
    <row r="7390" spans="3:6" x14ac:dyDescent="0.25">
      <c r="C7390" s="6"/>
      <c r="D7390" s="7"/>
      <c r="E7390" s="6"/>
      <c r="F7390" s="8"/>
    </row>
    <row r="7391" spans="3:6" x14ac:dyDescent="0.25">
      <c r="C7391" s="6"/>
      <c r="D7391" s="7"/>
      <c r="E7391" s="6"/>
      <c r="F7391" s="8"/>
    </row>
    <row r="7392" spans="3:6" x14ac:dyDescent="0.25">
      <c r="C7392" s="6"/>
      <c r="D7392" s="7"/>
      <c r="E7392" s="6"/>
      <c r="F7392" s="8"/>
    </row>
    <row r="7393" spans="3:6" x14ac:dyDescent="0.25">
      <c r="C7393" s="6"/>
      <c r="D7393" s="7"/>
      <c r="E7393" s="6"/>
      <c r="F7393" s="8"/>
    </row>
    <row r="7394" spans="3:6" x14ac:dyDescent="0.25">
      <c r="C7394" s="6"/>
      <c r="D7394" s="7"/>
      <c r="E7394" s="6"/>
      <c r="F7394" s="8"/>
    </row>
    <row r="7395" spans="3:6" x14ac:dyDescent="0.25">
      <c r="C7395" s="6"/>
      <c r="D7395" s="7"/>
      <c r="E7395" s="6"/>
      <c r="F7395" s="8"/>
    </row>
    <row r="7396" spans="3:6" x14ac:dyDescent="0.25">
      <c r="C7396" s="6"/>
      <c r="D7396" s="7"/>
      <c r="E7396" s="6"/>
      <c r="F7396" s="8"/>
    </row>
    <row r="7397" spans="3:6" x14ac:dyDescent="0.25">
      <c r="C7397" s="6"/>
      <c r="D7397" s="7"/>
      <c r="E7397" s="6"/>
      <c r="F7397" s="8"/>
    </row>
    <row r="7398" spans="3:6" x14ac:dyDescent="0.25">
      <c r="C7398" s="6"/>
      <c r="D7398" s="7"/>
      <c r="E7398" s="6"/>
      <c r="F7398" s="8"/>
    </row>
    <row r="7399" spans="3:6" x14ac:dyDescent="0.25">
      <c r="C7399" s="6"/>
      <c r="D7399" s="7"/>
      <c r="E7399" s="6"/>
      <c r="F7399" s="8"/>
    </row>
    <row r="7400" spans="3:6" x14ac:dyDescent="0.25">
      <c r="C7400" s="6"/>
      <c r="D7400" s="7"/>
      <c r="E7400" s="6"/>
      <c r="F7400" s="8"/>
    </row>
    <row r="7401" spans="3:6" x14ac:dyDescent="0.25">
      <c r="C7401" s="6"/>
      <c r="D7401" s="7"/>
      <c r="E7401" s="6"/>
      <c r="F7401" s="8"/>
    </row>
    <row r="7402" spans="3:6" x14ac:dyDescent="0.25">
      <c r="C7402" s="6"/>
      <c r="D7402" s="7"/>
      <c r="E7402" s="6"/>
      <c r="F7402" s="8"/>
    </row>
    <row r="7403" spans="3:6" x14ac:dyDescent="0.25">
      <c r="C7403" s="6"/>
      <c r="D7403" s="7"/>
      <c r="E7403" s="6"/>
      <c r="F7403" s="8"/>
    </row>
    <row r="7404" spans="3:6" x14ac:dyDescent="0.25">
      <c r="C7404" s="6"/>
      <c r="D7404" s="7"/>
      <c r="E7404" s="6"/>
      <c r="F7404" s="8"/>
    </row>
    <row r="7405" spans="3:6" x14ac:dyDescent="0.25">
      <c r="C7405" s="6"/>
      <c r="D7405" s="7"/>
      <c r="E7405" s="6"/>
      <c r="F7405" s="8"/>
    </row>
    <row r="7406" spans="3:6" x14ac:dyDescent="0.25">
      <c r="C7406" s="6"/>
      <c r="D7406" s="7"/>
      <c r="E7406" s="6"/>
      <c r="F7406" s="8"/>
    </row>
    <row r="7407" spans="3:6" x14ac:dyDescent="0.25">
      <c r="C7407" s="6"/>
      <c r="D7407" s="7"/>
      <c r="E7407" s="6"/>
      <c r="F7407" s="8"/>
    </row>
    <row r="7408" spans="3:6" x14ac:dyDescent="0.25">
      <c r="C7408" s="6"/>
      <c r="D7408" s="7"/>
      <c r="E7408" s="6"/>
      <c r="F7408" s="8"/>
    </row>
    <row r="7409" spans="3:6" x14ac:dyDescent="0.25">
      <c r="C7409" s="6"/>
      <c r="D7409" s="7"/>
      <c r="E7409" s="6"/>
      <c r="F7409" s="8"/>
    </row>
    <row r="7410" spans="3:6" x14ac:dyDescent="0.25">
      <c r="C7410" s="6"/>
      <c r="D7410" s="7"/>
      <c r="E7410" s="6"/>
      <c r="F7410" s="8"/>
    </row>
    <row r="7411" spans="3:6" x14ac:dyDescent="0.25">
      <c r="C7411" s="6"/>
      <c r="D7411" s="7"/>
      <c r="E7411" s="6"/>
      <c r="F7411" s="8"/>
    </row>
    <row r="7412" spans="3:6" x14ac:dyDescent="0.25">
      <c r="C7412" s="6"/>
      <c r="D7412" s="7"/>
      <c r="E7412" s="6"/>
      <c r="F7412" s="8"/>
    </row>
    <row r="7413" spans="3:6" x14ac:dyDescent="0.25">
      <c r="C7413" s="6"/>
      <c r="D7413" s="7"/>
      <c r="E7413" s="6"/>
      <c r="F7413" s="8"/>
    </row>
    <row r="7414" spans="3:6" x14ac:dyDescent="0.25">
      <c r="C7414" s="6"/>
      <c r="D7414" s="7"/>
      <c r="E7414" s="6"/>
      <c r="F7414" s="8"/>
    </row>
    <row r="7415" spans="3:6" x14ac:dyDescent="0.25">
      <c r="C7415" s="6"/>
      <c r="D7415" s="7"/>
      <c r="E7415" s="6"/>
      <c r="F7415" s="8"/>
    </row>
    <row r="7416" spans="3:6" x14ac:dyDescent="0.25">
      <c r="C7416" s="6"/>
      <c r="D7416" s="7"/>
      <c r="E7416" s="6"/>
      <c r="F7416" s="8"/>
    </row>
    <row r="7417" spans="3:6" x14ac:dyDescent="0.25">
      <c r="C7417" s="6"/>
      <c r="D7417" s="7"/>
      <c r="E7417" s="6"/>
      <c r="F7417" s="8"/>
    </row>
    <row r="7418" spans="3:6" x14ac:dyDescent="0.25">
      <c r="C7418" s="6"/>
      <c r="D7418" s="7"/>
      <c r="E7418" s="6"/>
      <c r="F7418" s="8"/>
    </row>
    <row r="7419" spans="3:6" x14ac:dyDescent="0.25">
      <c r="C7419" s="6"/>
      <c r="D7419" s="7"/>
      <c r="E7419" s="6"/>
      <c r="F7419" s="8"/>
    </row>
    <row r="7420" spans="3:6" x14ac:dyDescent="0.25">
      <c r="C7420" s="6"/>
      <c r="D7420" s="7"/>
      <c r="E7420" s="6"/>
      <c r="F7420" s="8"/>
    </row>
    <row r="7421" spans="3:6" x14ac:dyDescent="0.25">
      <c r="C7421" s="6"/>
      <c r="D7421" s="7"/>
      <c r="E7421" s="6"/>
      <c r="F7421" s="8"/>
    </row>
    <row r="7422" spans="3:6" x14ac:dyDescent="0.25">
      <c r="C7422" s="6"/>
      <c r="D7422" s="7"/>
      <c r="E7422" s="6"/>
      <c r="F7422" s="8"/>
    </row>
    <row r="7423" spans="3:6" x14ac:dyDescent="0.25">
      <c r="C7423" s="6"/>
      <c r="D7423" s="7"/>
      <c r="E7423" s="6"/>
      <c r="F7423" s="8"/>
    </row>
    <row r="7424" spans="3:6" x14ac:dyDescent="0.25">
      <c r="C7424" s="6"/>
      <c r="D7424" s="7"/>
      <c r="E7424" s="6"/>
      <c r="F7424" s="8"/>
    </row>
    <row r="7425" spans="3:6" x14ac:dyDescent="0.25">
      <c r="C7425" s="6"/>
      <c r="D7425" s="7"/>
      <c r="E7425" s="6"/>
      <c r="F7425" s="8"/>
    </row>
    <row r="7426" spans="3:6" x14ac:dyDescent="0.25">
      <c r="C7426" s="6"/>
      <c r="D7426" s="7"/>
      <c r="E7426" s="6"/>
      <c r="F7426" s="8"/>
    </row>
    <row r="7427" spans="3:6" x14ac:dyDescent="0.25">
      <c r="C7427" s="6"/>
      <c r="D7427" s="7"/>
      <c r="E7427" s="6"/>
      <c r="F7427" s="8"/>
    </row>
    <row r="7428" spans="3:6" x14ac:dyDescent="0.25">
      <c r="C7428" s="6"/>
      <c r="D7428" s="7"/>
      <c r="E7428" s="6"/>
      <c r="F7428" s="8"/>
    </row>
    <row r="7429" spans="3:6" x14ac:dyDescent="0.25">
      <c r="C7429" s="6"/>
      <c r="D7429" s="7"/>
      <c r="E7429" s="6"/>
      <c r="F7429" s="8"/>
    </row>
    <row r="7430" spans="3:6" x14ac:dyDescent="0.25">
      <c r="C7430" s="6"/>
      <c r="D7430" s="7"/>
      <c r="E7430" s="6"/>
      <c r="F7430" s="8"/>
    </row>
    <row r="7431" spans="3:6" x14ac:dyDescent="0.25">
      <c r="C7431" s="6"/>
      <c r="D7431" s="7"/>
      <c r="E7431" s="6"/>
      <c r="F7431" s="8"/>
    </row>
    <row r="7432" spans="3:6" x14ac:dyDescent="0.25">
      <c r="C7432" s="6"/>
      <c r="D7432" s="7"/>
      <c r="E7432" s="6"/>
      <c r="F7432" s="8"/>
    </row>
    <row r="7433" spans="3:6" x14ac:dyDescent="0.25">
      <c r="C7433" s="6"/>
      <c r="D7433" s="7"/>
      <c r="E7433" s="6"/>
      <c r="F7433" s="8"/>
    </row>
    <row r="7434" spans="3:6" x14ac:dyDescent="0.25">
      <c r="C7434" s="6"/>
      <c r="D7434" s="7"/>
      <c r="E7434" s="6"/>
      <c r="F7434" s="8"/>
    </row>
    <row r="7435" spans="3:6" x14ac:dyDescent="0.25">
      <c r="C7435" s="6"/>
      <c r="D7435" s="7"/>
      <c r="E7435" s="6"/>
      <c r="F7435" s="8"/>
    </row>
    <row r="7436" spans="3:6" x14ac:dyDescent="0.25">
      <c r="C7436" s="6"/>
      <c r="D7436" s="7"/>
      <c r="E7436" s="6"/>
      <c r="F7436" s="8"/>
    </row>
    <row r="7437" spans="3:6" x14ac:dyDescent="0.25">
      <c r="C7437" s="6"/>
      <c r="D7437" s="7"/>
      <c r="E7437" s="6"/>
      <c r="F7437" s="8"/>
    </row>
    <row r="7438" spans="3:6" x14ac:dyDescent="0.25">
      <c r="C7438" s="6"/>
      <c r="D7438" s="7"/>
      <c r="E7438" s="6"/>
      <c r="F7438" s="8"/>
    </row>
    <row r="7439" spans="3:6" x14ac:dyDescent="0.25">
      <c r="C7439" s="6"/>
      <c r="D7439" s="7"/>
      <c r="E7439" s="6"/>
      <c r="F7439" s="8"/>
    </row>
    <row r="7440" spans="3:6" x14ac:dyDescent="0.25">
      <c r="C7440" s="6"/>
      <c r="D7440" s="7"/>
      <c r="E7440" s="6"/>
      <c r="F7440" s="8"/>
    </row>
    <row r="7441" spans="3:6" x14ac:dyDescent="0.25">
      <c r="C7441" s="6"/>
      <c r="D7441" s="7"/>
      <c r="E7441" s="6"/>
      <c r="F7441" s="8"/>
    </row>
    <row r="7442" spans="3:6" x14ac:dyDescent="0.25">
      <c r="C7442" s="6"/>
      <c r="D7442" s="7"/>
      <c r="E7442" s="6"/>
      <c r="F7442" s="8"/>
    </row>
    <row r="7443" spans="3:6" x14ac:dyDescent="0.25">
      <c r="C7443" s="6"/>
      <c r="D7443" s="7"/>
      <c r="E7443" s="6"/>
      <c r="F7443" s="8"/>
    </row>
    <row r="7444" spans="3:6" x14ac:dyDescent="0.25">
      <c r="C7444" s="6"/>
      <c r="D7444" s="7"/>
      <c r="E7444" s="6"/>
      <c r="F7444" s="8"/>
    </row>
    <row r="7445" spans="3:6" x14ac:dyDescent="0.25">
      <c r="C7445" s="6"/>
      <c r="D7445" s="7"/>
      <c r="E7445" s="6"/>
      <c r="F7445" s="8"/>
    </row>
    <row r="7446" spans="3:6" x14ac:dyDescent="0.25">
      <c r="C7446" s="6"/>
      <c r="D7446" s="7"/>
      <c r="E7446" s="6"/>
      <c r="F7446" s="8"/>
    </row>
    <row r="7447" spans="3:6" x14ac:dyDescent="0.25">
      <c r="C7447" s="6"/>
      <c r="D7447" s="7"/>
      <c r="E7447" s="6"/>
      <c r="F7447" s="8"/>
    </row>
    <row r="7448" spans="3:6" x14ac:dyDescent="0.25">
      <c r="C7448" s="6"/>
      <c r="D7448" s="7"/>
      <c r="E7448" s="6"/>
      <c r="F7448" s="8"/>
    </row>
    <row r="7449" spans="3:6" x14ac:dyDescent="0.25">
      <c r="C7449" s="6"/>
      <c r="D7449" s="7"/>
      <c r="E7449" s="6"/>
      <c r="F7449" s="8"/>
    </row>
    <row r="7450" spans="3:6" x14ac:dyDescent="0.25">
      <c r="C7450" s="6"/>
      <c r="D7450" s="7"/>
      <c r="E7450" s="6"/>
      <c r="F7450" s="8"/>
    </row>
    <row r="7451" spans="3:6" x14ac:dyDescent="0.25">
      <c r="C7451" s="6"/>
      <c r="D7451" s="7"/>
      <c r="E7451" s="6"/>
      <c r="F7451" s="8"/>
    </row>
    <row r="7452" spans="3:6" x14ac:dyDescent="0.25">
      <c r="C7452" s="6"/>
      <c r="D7452" s="7"/>
      <c r="E7452" s="6"/>
      <c r="F7452" s="8"/>
    </row>
    <row r="7453" spans="3:6" x14ac:dyDescent="0.25">
      <c r="C7453" s="6"/>
      <c r="D7453" s="7"/>
      <c r="E7453" s="6"/>
      <c r="F7453" s="8"/>
    </row>
    <row r="7454" spans="3:6" x14ac:dyDescent="0.25">
      <c r="C7454" s="6"/>
      <c r="D7454" s="7"/>
      <c r="E7454" s="6"/>
      <c r="F7454" s="8"/>
    </row>
    <row r="7455" spans="3:6" x14ac:dyDescent="0.25">
      <c r="C7455" s="6"/>
      <c r="D7455" s="7"/>
      <c r="E7455" s="6"/>
      <c r="F7455" s="8"/>
    </row>
    <row r="7456" spans="3:6" x14ac:dyDescent="0.25">
      <c r="C7456" s="6"/>
      <c r="D7456" s="7"/>
      <c r="E7456" s="6"/>
      <c r="F7456" s="8"/>
    </row>
    <row r="7457" spans="3:6" x14ac:dyDescent="0.25">
      <c r="C7457" s="6"/>
      <c r="D7457" s="7"/>
      <c r="E7457" s="6"/>
      <c r="F7457" s="8"/>
    </row>
    <row r="7458" spans="3:6" x14ac:dyDescent="0.25">
      <c r="C7458" s="6"/>
      <c r="D7458" s="7"/>
      <c r="E7458" s="6"/>
      <c r="F7458" s="8"/>
    </row>
    <row r="7459" spans="3:6" x14ac:dyDescent="0.25">
      <c r="C7459" s="6"/>
      <c r="D7459" s="7"/>
      <c r="E7459" s="6"/>
      <c r="F7459" s="8"/>
    </row>
    <row r="7460" spans="3:6" x14ac:dyDescent="0.25">
      <c r="C7460" s="6"/>
      <c r="D7460" s="7"/>
      <c r="E7460" s="6"/>
      <c r="F7460" s="8"/>
    </row>
    <row r="7461" spans="3:6" x14ac:dyDescent="0.25">
      <c r="C7461" s="6"/>
      <c r="D7461" s="7"/>
      <c r="E7461" s="6"/>
      <c r="F7461" s="8"/>
    </row>
    <row r="7462" spans="3:6" x14ac:dyDescent="0.25">
      <c r="C7462" s="6"/>
      <c r="D7462" s="7"/>
      <c r="E7462" s="6"/>
      <c r="F7462" s="8"/>
    </row>
    <row r="7463" spans="3:6" x14ac:dyDescent="0.25">
      <c r="C7463" s="6"/>
      <c r="D7463" s="7"/>
      <c r="E7463" s="6"/>
      <c r="F7463" s="8"/>
    </row>
    <row r="7464" spans="3:6" x14ac:dyDescent="0.25">
      <c r="C7464" s="6"/>
      <c r="D7464" s="7"/>
      <c r="E7464" s="6"/>
      <c r="F7464" s="8"/>
    </row>
    <row r="7465" spans="3:6" x14ac:dyDescent="0.25">
      <c r="C7465" s="6"/>
      <c r="D7465" s="7"/>
      <c r="E7465" s="6"/>
      <c r="F7465" s="8"/>
    </row>
    <row r="7466" spans="3:6" x14ac:dyDescent="0.25">
      <c r="C7466" s="6"/>
      <c r="D7466" s="7"/>
      <c r="E7466" s="6"/>
      <c r="F7466" s="8"/>
    </row>
    <row r="7467" spans="3:6" x14ac:dyDescent="0.25">
      <c r="C7467" s="6"/>
      <c r="D7467" s="7"/>
      <c r="E7467" s="6"/>
      <c r="F7467" s="8"/>
    </row>
    <row r="7468" spans="3:6" x14ac:dyDescent="0.25">
      <c r="C7468" s="6"/>
      <c r="D7468" s="7"/>
      <c r="E7468" s="6"/>
      <c r="F7468" s="8"/>
    </row>
    <row r="7469" spans="3:6" x14ac:dyDescent="0.25">
      <c r="C7469" s="6"/>
      <c r="D7469" s="7"/>
      <c r="E7469" s="6"/>
      <c r="F7469" s="8"/>
    </row>
    <row r="7470" spans="3:6" x14ac:dyDescent="0.25">
      <c r="C7470" s="6"/>
      <c r="D7470" s="7"/>
      <c r="E7470" s="6"/>
      <c r="F7470" s="8"/>
    </row>
    <row r="7471" spans="3:6" x14ac:dyDescent="0.25">
      <c r="C7471" s="6"/>
      <c r="D7471" s="7"/>
      <c r="E7471" s="6"/>
      <c r="F7471" s="8"/>
    </row>
    <row r="7472" spans="3:6" x14ac:dyDescent="0.25">
      <c r="C7472" s="6"/>
      <c r="D7472" s="7"/>
      <c r="E7472" s="6"/>
      <c r="F7472" s="8"/>
    </row>
    <row r="7473" spans="3:6" x14ac:dyDescent="0.25">
      <c r="C7473" s="6"/>
      <c r="D7473" s="7"/>
      <c r="E7473" s="6"/>
      <c r="F7473" s="8"/>
    </row>
    <row r="7474" spans="3:6" x14ac:dyDescent="0.25">
      <c r="C7474" s="6"/>
      <c r="D7474" s="7"/>
      <c r="E7474" s="6"/>
      <c r="F7474" s="8"/>
    </row>
    <row r="7475" spans="3:6" x14ac:dyDescent="0.25">
      <c r="C7475" s="6"/>
      <c r="D7475" s="7"/>
      <c r="E7475" s="6"/>
      <c r="F7475" s="8"/>
    </row>
    <row r="7476" spans="3:6" x14ac:dyDescent="0.25">
      <c r="C7476" s="6"/>
      <c r="D7476" s="7"/>
      <c r="E7476" s="6"/>
      <c r="F7476" s="8"/>
    </row>
    <row r="7477" spans="3:6" x14ac:dyDescent="0.25">
      <c r="C7477" s="6"/>
      <c r="D7477" s="7"/>
      <c r="E7477" s="6"/>
      <c r="F7477" s="8"/>
    </row>
    <row r="7478" spans="3:6" x14ac:dyDescent="0.25">
      <c r="C7478" s="6"/>
      <c r="D7478" s="7"/>
      <c r="E7478" s="6"/>
      <c r="F7478" s="8"/>
    </row>
    <row r="7479" spans="3:6" x14ac:dyDescent="0.25">
      <c r="C7479" s="6"/>
      <c r="D7479" s="7"/>
      <c r="E7479" s="6"/>
      <c r="F7479" s="8"/>
    </row>
    <row r="7480" spans="3:6" x14ac:dyDescent="0.25">
      <c r="C7480" s="6"/>
      <c r="D7480" s="7"/>
      <c r="E7480" s="6"/>
      <c r="F7480" s="8"/>
    </row>
    <row r="7481" spans="3:6" x14ac:dyDescent="0.25">
      <c r="C7481" s="6"/>
      <c r="D7481" s="7"/>
      <c r="E7481" s="6"/>
      <c r="F7481" s="8"/>
    </row>
    <row r="7482" spans="3:6" x14ac:dyDescent="0.25">
      <c r="C7482" s="6"/>
      <c r="D7482" s="7"/>
      <c r="E7482" s="6"/>
      <c r="F7482" s="8"/>
    </row>
    <row r="7483" spans="3:6" x14ac:dyDescent="0.25">
      <c r="C7483" s="6"/>
      <c r="D7483" s="7"/>
      <c r="E7483" s="6"/>
      <c r="F7483" s="8"/>
    </row>
    <row r="7484" spans="3:6" x14ac:dyDescent="0.25">
      <c r="C7484" s="6"/>
      <c r="D7484" s="7"/>
      <c r="E7484" s="6"/>
      <c r="F7484" s="8"/>
    </row>
    <row r="7485" spans="3:6" x14ac:dyDescent="0.25">
      <c r="C7485" s="6"/>
      <c r="D7485" s="7"/>
      <c r="E7485" s="6"/>
      <c r="F7485" s="8"/>
    </row>
    <row r="7486" spans="3:6" x14ac:dyDescent="0.25">
      <c r="C7486" s="6"/>
      <c r="D7486" s="7"/>
      <c r="E7486" s="6"/>
      <c r="F7486" s="8"/>
    </row>
    <row r="7487" spans="3:6" x14ac:dyDescent="0.25">
      <c r="C7487" s="6"/>
      <c r="D7487" s="7"/>
      <c r="E7487" s="6"/>
      <c r="F7487" s="8"/>
    </row>
    <row r="7488" spans="3:6" x14ac:dyDescent="0.25">
      <c r="C7488" s="6"/>
      <c r="D7488" s="7"/>
      <c r="E7488" s="6"/>
      <c r="F7488" s="8"/>
    </row>
    <row r="7489" spans="3:6" x14ac:dyDescent="0.25">
      <c r="C7489" s="6"/>
      <c r="D7489" s="7"/>
      <c r="E7489" s="6"/>
      <c r="F7489" s="8"/>
    </row>
    <row r="7490" spans="3:6" x14ac:dyDescent="0.25">
      <c r="C7490" s="6"/>
      <c r="D7490" s="7"/>
      <c r="E7490" s="6"/>
      <c r="F7490" s="8"/>
    </row>
    <row r="7491" spans="3:6" x14ac:dyDescent="0.25">
      <c r="C7491" s="6"/>
      <c r="D7491" s="7"/>
      <c r="E7491" s="6"/>
      <c r="F7491" s="8"/>
    </row>
    <row r="7492" spans="3:6" x14ac:dyDescent="0.25">
      <c r="C7492" s="6"/>
      <c r="D7492" s="7"/>
      <c r="E7492" s="6"/>
      <c r="F7492" s="8"/>
    </row>
    <row r="7493" spans="3:6" x14ac:dyDescent="0.25">
      <c r="C7493" s="6"/>
      <c r="D7493" s="7"/>
      <c r="E7493" s="6"/>
      <c r="F7493" s="8"/>
    </row>
    <row r="7494" spans="3:6" x14ac:dyDescent="0.25">
      <c r="C7494" s="6"/>
      <c r="D7494" s="7"/>
      <c r="E7494" s="6"/>
      <c r="F7494" s="8"/>
    </row>
    <row r="7495" spans="3:6" x14ac:dyDescent="0.25">
      <c r="C7495" s="6"/>
      <c r="D7495" s="7"/>
      <c r="E7495" s="6"/>
      <c r="F7495" s="8"/>
    </row>
    <row r="7496" spans="3:6" x14ac:dyDescent="0.25">
      <c r="C7496" s="6"/>
      <c r="D7496" s="7"/>
      <c r="E7496" s="6"/>
      <c r="F7496" s="8"/>
    </row>
    <row r="7497" spans="3:6" x14ac:dyDescent="0.25">
      <c r="C7497" s="6"/>
      <c r="D7497" s="7"/>
      <c r="E7497" s="6"/>
      <c r="F7497" s="8"/>
    </row>
    <row r="7498" spans="3:6" x14ac:dyDescent="0.25">
      <c r="C7498" s="6"/>
      <c r="D7498" s="7"/>
      <c r="E7498" s="6"/>
      <c r="F7498" s="8"/>
    </row>
    <row r="7499" spans="3:6" x14ac:dyDescent="0.25">
      <c r="C7499" s="6"/>
      <c r="D7499" s="7"/>
      <c r="E7499" s="6"/>
      <c r="F7499" s="8"/>
    </row>
    <row r="7500" spans="3:6" x14ac:dyDescent="0.25">
      <c r="C7500" s="6"/>
      <c r="D7500" s="7"/>
      <c r="E7500" s="6"/>
      <c r="F7500" s="8"/>
    </row>
    <row r="7501" spans="3:6" x14ac:dyDescent="0.25">
      <c r="C7501" s="6"/>
      <c r="D7501" s="7"/>
      <c r="E7501" s="6"/>
      <c r="F7501" s="8"/>
    </row>
    <row r="7502" spans="3:6" x14ac:dyDescent="0.25">
      <c r="C7502" s="6"/>
      <c r="D7502" s="7"/>
      <c r="E7502" s="6"/>
      <c r="F7502" s="8"/>
    </row>
    <row r="7503" spans="3:6" x14ac:dyDescent="0.25">
      <c r="C7503" s="6"/>
      <c r="D7503" s="7"/>
      <c r="E7503" s="6"/>
      <c r="F7503" s="8"/>
    </row>
    <row r="7504" spans="3:6" x14ac:dyDescent="0.25">
      <c r="C7504" s="6"/>
      <c r="D7504" s="7"/>
      <c r="E7504" s="6"/>
      <c r="F7504" s="8"/>
    </row>
    <row r="7505" spans="3:6" x14ac:dyDescent="0.25">
      <c r="C7505" s="6"/>
      <c r="D7505" s="7"/>
      <c r="E7505" s="6"/>
      <c r="F7505" s="8"/>
    </row>
    <row r="7506" spans="3:6" x14ac:dyDescent="0.25">
      <c r="C7506" s="6"/>
      <c r="D7506" s="7"/>
      <c r="E7506" s="6"/>
      <c r="F7506" s="8"/>
    </row>
    <row r="7507" spans="3:6" x14ac:dyDescent="0.25">
      <c r="C7507" s="6"/>
      <c r="D7507" s="7"/>
      <c r="E7507" s="6"/>
      <c r="F7507" s="8"/>
    </row>
    <row r="7508" spans="3:6" x14ac:dyDescent="0.25">
      <c r="C7508" s="6"/>
      <c r="D7508" s="7"/>
      <c r="E7508" s="6"/>
      <c r="F7508" s="8"/>
    </row>
    <row r="7509" spans="3:6" x14ac:dyDescent="0.25">
      <c r="C7509" s="6"/>
      <c r="D7509" s="7"/>
      <c r="E7509" s="6"/>
      <c r="F7509" s="8"/>
    </row>
    <row r="7510" spans="3:6" x14ac:dyDescent="0.25">
      <c r="C7510" s="6"/>
      <c r="D7510" s="7"/>
      <c r="E7510" s="6"/>
      <c r="F7510" s="8"/>
    </row>
    <row r="7511" spans="3:6" x14ac:dyDescent="0.25">
      <c r="C7511" s="6"/>
      <c r="D7511" s="7"/>
      <c r="E7511" s="6"/>
      <c r="F7511" s="8"/>
    </row>
    <row r="7512" spans="3:6" x14ac:dyDescent="0.25">
      <c r="C7512" s="6"/>
      <c r="D7512" s="7"/>
      <c r="E7512" s="6"/>
      <c r="F7512" s="8"/>
    </row>
    <row r="7513" spans="3:6" x14ac:dyDescent="0.25">
      <c r="C7513" s="6"/>
      <c r="D7513" s="7"/>
      <c r="E7513" s="6"/>
      <c r="F7513" s="8"/>
    </row>
    <row r="7514" spans="3:6" x14ac:dyDescent="0.25">
      <c r="C7514" s="6"/>
      <c r="D7514" s="7"/>
      <c r="E7514" s="6"/>
      <c r="F7514" s="8"/>
    </row>
    <row r="7515" spans="3:6" x14ac:dyDescent="0.25">
      <c r="C7515" s="6"/>
      <c r="D7515" s="7"/>
      <c r="E7515" s="6"/>
      <c r="F7515" s="8"/>
    </row>
    <row r="7516" spans="3:6" x14ac:dyDescent="0.25">
      <c r="C7516" s="6"/>
      <c r="D7516" s="7"/>
      <c r="E7516" s="6"/>
      <c r="F7516" s="8"/>
    </row>
    <row r="7517" spans="3:6" x14ac:dyDescent="0.25">
      <c r="C7517" s="6"/>
      <c r="D7517" s="7"/>
      <c r="E7517" s="6"/>
      <c r="F7517" s="8"/>
    </row>
    <row r="7518" spans="3:6" x14ac:dyDescent="0.25">
      <c r="C7518" s="6"/>
      <c r="D7518" s="7"/>
      <c r="E7518" s="6"/>
      <c r="F7518" s="8"/>
    </row>
    <row r="7519" spans="3:6" x14ac:dyDescent="0.25">
      <c r="C7519" s="6"/>
      <c r="D7519" s="7"/>
      <c r="E7519" s="6"/>
      <c r="F7519" s="8"/>
    </row>
    <row r="7520" spans="3:6" x14ac:dyDescent="0.25">
      <c r="C7520" s="6"/>
      <c r="D7520" s="7"/>
      <c r="E7520" s="6"/>
      <c r="F7520" s="8"/>
    </row>
    <row r="7521" spans="3:6" x14ac:dyDescent="0.25">
      <c r="C7521" s="6"/>
      <c r="D7521" s="7"/>
      <c r="E7521" s="6"/>
      <c r="F7521" s="8"/>
    </row>
    <row r="7522" spans="3:6" x14ac:dyDescent="0.25">
      <c r="C7522" s="6"/>
      <c r="D7522" s="7"/>
      <c r="E7522" s="6"/>
      <c r="F7522" s="8"/>
    </row>
    <row r="7523" spans="3:6" x14ac:dyDescent="0.25">
      <c r="C7523" s="6"/>
      <c r="D7523" s="7"/>
      <c r="E7523" s="6"/>
      <c r="F7523" s="8"/>
    </row>
    <row r="7524" spans="3:6" x14ac:dyDescent="0.25">
      <c r="C7524" s="6"/>
      <c r="D7524" s="7"/>
      <c r="E7524" s="6"/>
      <c r="F7524" s="8"/>
    </row>
    <row r="7525" spans="3:6" x14ac:dyDescent="0.25">
      <c r="C7525" s="6"/>
      <c r="D7525" s="7"/>
      <c r="E7525" s="6"/>
      <c r="F7525" s="8"/>
    </row>
    <row r="7526" spans="3:6" x14ac:dyDescent="0.25">
      <c r="C7526" s="6"/>
      <c r="D7526" s="7"/>
      <c r="E7526" s="6"/>
      <c r="F7526" s="8"/>
    </row>
    <row r="7527" spans="3:6" x14ac:dyDescent="0.25">
      <c r="C7527" s="6"/>
      <c r="D7527" s="7"/>
      <c r="E7527" s="6"/>
      <c r="F7527" s="8"/>
    </row>
    <row r="7528" spans="3:6" x14ac:dyDescent="0.25">
      <c r="C7528" s="6"/>
      <c r="D7528" s="7"/>
      <c r="E7528" s="6"/>
      <c r="F7528" s="8"/>
    </row>
    <row r="7529" spans="3:6" x14ac:dyDescent="0.25">
      <c r="C7529" s="6"/>
      <c r="D7529" s="7"/>
      <c r="E7529" s="6"/>
      <c r="F7529" s="8"/>
    </row>
    <row r="7530" spans="3:6" x14ac:dyDescent="0.25">
      <c r="C7530" s="6"/>
      <c r="D7530" s="7"/>
      <c r="E7530" s="6"/>
      <c r="F7530" s="8"/>
    </row>
    <row r="7531" spans="3:6" x14ac:dyDescent="0.25">
      <c r="C7531" s="6"/>
      <c r="D7531" s="7"/>
      <c r="E7531" s="6"/>
      <c r="F7531" s="8"/>
    </row>
    <row r="7532" spans="3:6" x14ac:dyDescent="0.25">
      <c r="C7532" s="6"/>
      <c r="D7532" s="7"/>
      <c r="E7532" s="6"/>
      <c r="F7532" s="8"/>
    </row>
    <row r="7533" spans="3:6" x14ac:dyDescent="0.25">
      <c r="C7533" s="6"/>
      <c r="D7533" s="7"/>
      <c r="E7533" s="6"/>
      <c r="F7533" s="8"/>
    </row>
    <row r="7534" spans="3:6" x14ac:dyDescent="0.25">
      <c r="C7534" s="6"/>
      <c r="D7534" s="7"/>
      <c r="E7534" s="6"/>
      <c r="F7534" s="8"/>
    </row>
    <row r="7535" spans="3:6" x14ac:dyDescent="0.25">
      <c r="C7535" s="6"/>
      <c r="D7535" s="7"/>
      <c r="E7535" s="6"/>
      <c r="F7535" s="8"/>
    </row>
    <row r="7536" spans="3:6" x14ac:dyDescent="0.25">
      <c r="C7536" s="6"/>
      <c r="D7536" s="7"/>
      <c r="E7536" s="6"/>
      <c r="F7536" s="8"/>
    </row>
    <row r="7537" spans="3:6" x14ac:dyDescent="0.25">
      <c r="C7537" s="6"/>
      <c r="D7537" s="7"/>
      <c r="E7537" s="6"/>
      <c r="F7537" s="8"/>
    </row>
    <row r="7538" spans="3:6" x14ac:dyDescent="0.25">
      <c r="C7538" s="6"/>
      <c r="D7538" s="7"/>
      <c r="E7538" s="6"/>
      <c r="F7538" s="8"/>
    </row>
    <row r="7539" spans="3:6" x14ac:dyDescent="0.25">
      <c r="C7539" s="6"/>
      <c r="D7539" s="7"/>
      <c r="E7539" s="6"/>
      <c r="F7539" s="8"/>
    </row>
    <row r="7540" spans="3:6" x14ac:dyDescent="0.25">
      <c r="C7540" s="6"/>
      <c r="D7540" s="7"/>
      <c r="E7540" s="6"/>
      <c r="F7540" s="8"/>
    </row>
    <row r="7541" spans="3:6" x14ac:dyDescent="0.25">
      <c r="C7541" s="6"/>
      <c r="D7541" s="7"/>
      <c r="E7541" s="6"/>
      <c r="F7541" s="8"/>
    </row>
    <row r="7542" spans="3:6" x14ac:dyDescent="0.25">
      <c r="C7542" s="6"/>
      <c r="D7542" s="7"/>
      <c r="E7542" s="6"/>
      <c r="F7542" s="8"/>
    </row>
    <row r="7543" spans="3:6" x14ac:dyDescent="0.25">
      <c r="C7543" s="6"/>
      <c r="D7543" s="7"/>
      <c r="E7543" s="6"/>
      <c r="F7543" s="8"/>
    </row>
    <row r="7544" spans="3:6" x14ac:dyDescent="0.25">
      <c r="C7544" s="6"/>
      <c r="D7544" s="7"/>
      <c r="E7544" s="6"/>
      <c r="F7544" s="8"/>
    </row>
    <row r="7545" spans="3:6" x14ac:dyDescent="0.25">
      <c r="C7545" s="6"/>
      <c r="D7545" s="7"/>
      <c r="E7545" s="6"/>
      <c r="F7545" s="8"/>
    </row>
    <row r="7546" spans="3:6" x14ac:dyDescent="0.25">
      <c r="C7546" s="6"/>
      <c r="D7546" s="7"/>
      <c r="E7546" s="6"/>
      <c r="F7546" s="8"/>
    </row>
    <row r="7547" spans="3:6" x14ac:dyDescent="0.25">
      <c r="C7547" s="6"/>
      <c r="D7547" s="7"/>
      <c r="E7547" s="6"/>
      <c r="F7547" s="8"/>
    </row>
    <row r="7548" spans="3:6" x14ac:dyDescent="0.25">
      <c r="C7548" s="6"/>
      <c r="D7548" s="7"/>
      <c r="E7548" s="6"/>
      <c r="F7548" s="8"/>
    </row>
    <row r="7549" spans="3:6" x14ac:dyDescent="0.25">
      <c r="C7549" s="6"/>
      <c r="D7549" s="7"/>
      <c r="E7549" s="6"/>
      <c r="F7549" s="8"/>
    </row>
    <row r="7550" spans="3:6" x14ac:dyDescent="0.25">
      <c r="C7550" s="6"/>
      <c r="D7550" s="7"/>
      <c r="E7550" s="6"/>
      <c r="F7550" s="8"/>
    </row>
    <row r="7551" spans="3:6" x14ac:dyDescent="0.25">
      <c r="C7551" s="6"/>
      <c r="D7551" s="7"/>
      <c r="E7551" s="6"/>
      <c r="F7551" s="8"/>
    </row>
    <row r="7552" spans="3:6" x14ac:dyDescent="0.25">
      <c r="C7552" s="6"/>
      <c r="D7552" s="7"/>
      <c r="E7552" s="6"/>
      <c r="F7552" s="8"/>
    </row>
    <row r="7553" spans="3:6" x14ac:dyDescent="0.25">
      <c r="C7553" s="6"/>
      <c r="D7553" s="7"/>
      <c r="E7553" s="6"/>
      <c r="F7553" s="8"/>
    </row>
    <row r="7554" spans="3:6" x14ac:dyDescent="0.25">
      <c r="C7554" s="6"/>
      <c r="D7554" s="7"/>
      <c r="E7554" s="6"/>
      <c r="F7554" s="8"/>
    </row>
    <row r="7555" spans="3:6" x14ac:dyDescent="0.25">
      <c r="C7555" s="6"/>
      <c r="D7555" s="7"/>
      <c r="E7555" s="6"/>
      <c r="F7555" s="8"/>
    </row>
    <row r="7556" spans="3:6" x14ac:dyDescent="0.25">
      <c r="C7556" s="6"/>
      <c r="D7556" s="7"/>
      <c r="E7556" s="6"/>
      <c r="F7556" s="8"/>
    </row>
    <row r="7557" spans="3:6" x14ac:dyDescent="0.25">
      <c r="C7557" s="6"/>
      <c r="D7557" s="7"/>
      <c r="E7557" s="6"/>
      <c r="F7557" s="8"/>
    </row>
    <row r="7558" spans="3:6" x14ac:dyDescent="0.25">
      <c r="C7558" s="6"/>
      <c r="D7558" s="7"/>
      <c r="E7558" s="6"/>
      <c r="F7558" s="8"/>
    </row>
    <row r="7559" spans="3:6" x14ac:dyDescent="0.25">
      <c r="C7559" s="6"/>
      <c r="D7559" s="7"/>
      <c r="E7559" s="6"/>
      <c r="F7559" s="8"/>
    </row>
    <row r="7560" spans="3:6" x14ac:dyDescent="0.25">
      <c r="C7560" s="6"/>
      <c r="D7560" s="7"/>
      <c r="E7560" s="6"/>
      <c r="F7560" s="8"/>
    </row>
    <row r="7561" spans="3:6" x14ac:dyDescent="0.25">
      <c r="C7561" s="6"/>
      <c r="D7561" s="7"/>
      <c r="E7561" s="6"/>
      <c r="F7561" s="8"/>
    </row>
    <row r="7562" spans="3:6" x14ac:dyDescent="0.25">
      <c r="C7562" s="6"/>
      <c r="D7562" s="7"/>
      <c r="E7562" s="6"/>
      <c r="F7562" s="8"/>
    </row>
    <row r="7563" spans="3:6" x14ac:dyDescent="0.25">
      <c r="C7563" s="6"/>
      <c r="D7563" s="7"/>
      <c r="E7563" s="6"/>
      <c r="F7563" s="8"/>
    </row>
    <row r="7564" spans="3:6" x14ac:dyDescent="0.25">
      <c r="C7564" s="6"/>
      <c r="D7564" s="7"/>
      <c r="E7564" s="6"/>
      <c r="F7564" s="8"/>
    </row>
    <row r="7565" spans="3:6" x14ac:dyDescent="0.25">
      <c r="C7565" s="6"/>
      <c r="D7565" s="7"/>
      <c r="E7565" s="6"/>
      <c r="F7565" s="8"/>
    </row>
    <row r="7566" spans="3:6" x14ac:dyDescent="0.25">
      <c r="C7566" s="6"/>
      <c r="D7566" s="7"/>
      <c r="E7566" s="6"/>
      <c r="F7566" s="8"/>
    </row>
    <row r="7567" spans="3:6" x14ac:dyDescent="0.25">
      <c r="C7567" s="6"/>
      <c r="D7567" s="7"/>
      <c r="E7567" s="6"/>
      <c r="F7567" s="8"/>
    </row>
    <row r="7568" spans="3:6" x14ac:dyDescent="0.25">
      <c r="C7568" s="6"/>
      <c r="D7568" s="7"/>
      <c r="E7568" s="6"/>
      <c r="F7568" s="8"/>
    </row>
    <row r="7569" spans="3:6" x14ac:dyDescent="0.25">
      <c r="C7569" s="6"/>
      <c r="D7569" s="7"/>
      <c r="E7569" s="6"/>
      <c r="F7569" s="8"/>
    </row>
    <row r="7570" spans="3:6" x14ac:dyDescent="0.25">
      <c r="C7570" s="6"/>
      <c r="D7570" s="7"/>
      <c r="E7570" s="6"/>
      <c r="F7570" s="8"/>
    </row>
    <row r="7571" spans="3:6" x14ac:dyDescent="0.25">
      <c r="C7571" s="6"/>
      <c r="D7571" s="7"/>
      <c r="E7571" s="6"/>
      <c r="F7571" s="8"/>
    </row>
    <row r="7572" spans="3:6" x14ac:dyDescent="0.25">
      <c r="C7572" s="6"/>
      <c r="D7572" s="7"/>
      <c r="E7572" s="6"/>
      <c r="F7572" s="8"/>
    </row>
    <row r="7573" spans="3:6" x14ac:dyDescent="0.25">
      <c r="C7573" s="6"/>
      <c r="D7573" s="7"/>
      <c r="E7573" s="6"/>
      <c r="F7573" s="8"/>
    </row>
    <row r="7574" spans="3:6" x14ac:dyDescent="0.25">
      <c r="C7574" s="6"/>
      <c r="D7574" s="7"/>
      <c r="E7574" s="6"/>
      <c r="F7574" s="8"/>
    </row>
    <row r="7575" spans="3:6" x14ac:dyDescent="0.25">
      <c r="C7575" s="6"/>
      <c r="D7575" s="7"/>
      <c r="E7575" s="6"/>
      <c r="F7575" s="8"/>
    </row>
    <row r="7576" spans="3:6" x14ac:dyDescent="0.25">
      <c r="C7576" s="6"/>
      <c r="D7576" s="7"/>
      <c r="E7576" s="6"/>
      <c r="F7576" s="8"/>
    </row>
    <row r="7577" spans="3:6" x14ac:dyDescent="0.25">
      <c r="C7577" s="6"/>
      <c r="D7577" s="7"/>
      <c r="E7577" s="6"/>
      <c r="F7577" s="8"/>
    </row>
    <row r="7578" spans="3:6" x14ac:dyDescent="0.25">
      <c r="C7578" s="6"/>
      <c r="D7578" s="7"/>
      <c r="E7578" s="6"/>
      <c r="F7578" s="8"/>
    </row>
    <row r="7579" spans="3:6" x14ac:dyDescent="0.25">
      <c r="C7579" s="6"/>
      <c r="D7579" s="7"/>
      <c r="E7579" s="6"/>
      <c r="F7579" s="8"/>
    </row>
    <row r="7580" spans="3:6" x14ac:dyDescent="0.25">
      <c r="C7580" s="6"/>
      <c r="D7580" s="7"/>
      <c r="E7580" s="6"/>
      <c r="F7580" s="8"/>
    </row>
    <row r="7581" spans="3:6" x14ac:dyDescent="0.25">
      <c r="C7581" s="6"/>
      <c r="D7581" s="7"/>
      <c r="E7581" s="6"/>
      <c r="F7581" s="8"/>
    </row>
    <row r="7582" spans="3:6" x14ac:dyDescent="0.25">
      <c r="C7582" s="6"/>
      <c r="D7582" s="7"/>
      <c r="E7582" s="6"/>
      <c r="F7582" s="8"/>
    </row>
    <row r="7583" spans="3:6" x14ac:dyDescent="0.25">
      <c r="C7583" s="6"/>
      <c r="D7583" s="7"/>
      <c r="E7583" s="6"/>
      <c r="F7583" s="8"/>
    </row>
    <row r="7584" spans="3:6" x14ac:dyDescent="0.25">
      <c r="C7584" s="6"/>
      <c r="D7584" s="7"/>
      <c r="E7584" s="6"/>
      <c r="F7584" s="8"/>
    </row>
    <row r="7585" spans="3:6" x14ac:dyDescent="0.25">
      <c r="C7585" s="6"/>
      <c r="D7585" s="7"/>
      <c r="E7585" s="6"/>
      <c r="F7585" s="8"/>
    </row>
    <row r="7586" spans="3:6" x14ac:dyDescent="0.25">
      <c r="C7586" s="6"/>
      <c r="D7586" s="7"/>
      <c r="E7586" s="6"/>
      <c r="F7586" s="8"/>
    </row>
    <row r="7587" spans="3:6" x14ac:dyDescent="0.25">
      <c r="C7587" s="6"/>
      <c r="D7587" s="7"/>
      <c r="E7587" s="6"/>
      <c r="F7587" s="8"/>
    </row>
    <row r="7588" spans="3:6" x14ac:dyDescent="0.25">
      <c r="C7588" s="6"/>
      <c r="D7588" s="7"/>
      <c r="E7588" s="6"/>
      <c r="F7588" s="8"/>
    </row>
    <row r="7589" spans="3:6" x14ac:dyDescent="0.25">
      <c r="C7589" s="6"/>
      <c r="D7589" s="7"/>
      <c r="E7589" s="6"/>
      <c r="F7589" s="8"/>
    </row>
    <row r="7590" spans="3:6" x14ac:dyDescent="0.25">
      <c r="C7590" s="6"/>
      <c r="D7590" s="7"/>
      <c r="E7590" s="6"/>
      <c r="F7590" s="8"/>
    </row>
    <row r="7591" spans="3:6" x14ac:dyDescent="0.25">
      <c r="C7591" s="6"/>
      <c r="D7591" s="7"/>
      <c r="E7591" s="6"/>
      <c r="F7591" s="8"/>
    </row>
    <row r="7592" spans="3:6" x14ac:dyDescent="0.25">
      <c r="C7592" s="6"/>
      <c r="D7592" s="7"/>
      <c r="E7592" s="6"/>
      <c r="F7592" s="8"/>
    </row>
    <row r="7593" spans="3:6" x14ac:dyDescent="0.25">
      <c r="C7593" s="6"/>
      <c r="D7593" s="7"/>
      <c r="E7593" s="6"/>
      <c r="F7593" s="8"/>
    </row>
    <row r="7594" spans="3:6" x14ac:dyDescent="0.25">
      <c r="C7594" s="6"/>
      <c r="D7594" s="7"/>
      <c r="E7594" s="6"/>
      <c r="F7594" s="8"/>
    </row>
    <row r="7595" spans="3:6" x14ac:dyDescent="0.25">
      <c r="C7595" s="6"/>
      <c r="D7595" s="7"/>
      <c r="E7595" s="6"/>
      <c r="F7595" s="8"/>
    </row>
    <row r="7596" spans="3:6" x14ac:dyDescent="0.25">
      <c r="C7596" s="6"/>
      <c r="D7596" s="7"/>
      <c r="E7596" s="6"/>
      <c r="F7596" s="8"/>
    </row>
    <row r="7597" spans="3:6" x14ac:dyDescent="0.25">
      <c r="C7597" s="6"/>
      <c r="D7597" s="7"/>
      <c r="E7597" s="6"/>
      <c r="F7597" s="8"/>
    </row>
    <row r="7598" spans="3:6" x14ac:dyDescent="0.25">
      <c r="C7598" s="6"/>
      <c r="D7598" s="7"/>
      <c r="E7598" s="6"/>
      <c r="F7598" s="8"/>
    </row>
    <row r="7599" spans="3:6" x14ac:dyDescent="0.25">
      <c r="C7599" s="6"/>
      <c r="D7599" s="7"/>
      <c r="E7599" s="6"/>
      <c r="F7599" s="8"/>
    </row>
    <row r="7600" spans="3:6" x14ac:dyDescent="0.25">
      <c r="C7600" s="6"/>
      <c r="D7600" s="7"/>
      <c r="E7600" s="6"/>
      <c r="F7600" s="8"/>
    </row>
    <row r="7601" spans="3:6" x14ac:dyDescent="0.25">
      <c r="C7601" s="6"/>
      <c r="D7601" s="7"/>
      <c r="E7601" s="6"/>
      <c r="F7601" s="8"/>
    </row>
    <row r="7602" spans="3:6" x14ac:dyDescent="0.25">
      <c r="C7602" s="6"/>
      <c r="D7602" s="7"/>
      <c r="E7602" s="6"/>
      <c r="F7602" s="8"/>
    </row>
    <row r="7603" spans="3:6" x14ac:dyDescent="0.25">
      <c r="C7603" s="6"/>
      <c r="D7603" s="7"/>
      <c r="E7603" s="6"/>
      <c r="F7603" s="8"/>
    </row>
    <row r="7604" spans="3:6" x14ac:dyDescent="0.25">
      <c r="C7604" s="6"/>
      <c r="D7604" s="7"/>
      <c r="E7604" s="6"/>
      <c r="F7604" s="8"/>
    </row>
    <row r="7605" spans="3:6" x14ac:dyDescent="0.25">
      <c r="C7605" s="6"/>
      <c r="D7605" s="7"/>
      <c r="E7605" s="6"/>
      <c r="F7605" s="8"/>
    </row>
    <row r="7606" spans="3:6" x14ac:dyDescent="0.25">
      <c r="C7606" s="6"/>
      <c r="D7606" s="7"/>
      <c r="E7606" s="6"/>
      <c r="F7606" s="8"/>
    </row>
    <row r="7607" spans="3:6" x14ac:dyDescent="0.25">
      <c r="C7607" s="6"/>
      <c r="D7607" s="7"/>
      <c r="E7607" s="6"/>
      <c r="F7607" s="8"/>
    </row>
    <row r="7608" spans="3:6" x14ac:dyDescent="0.25">
      <c r="C7608" s="6"/>
      <c r="D7608" s="7"/>
      <c r="E7608" s="6"/>
      <c r="F7608" s="8"/>
    </row>
    <row r="7609" spans="3:6" x14ac:dyDescent="0.25">
      <c r="C7609" s="6"/>
      <c r="D7609" s="7"/>
      <c r="E7609" s="6"/>
      <c r="F7609" s="8"/>
    </row>
    <row r="7610" spans="3:6" x14ac:dyDescent="0.25">
      <c r="C7610" s="6"/>
      <c r="D7610" s="7"/>
      <c r="E7610" s="6"/>
      <c r="F7610" s="8"/>
    </row>
    <row r="7611" spans="3:6" x14ac:dyDescent="0.25">
      <c r="C7611" s="6"/>
      <c r="D7611" s="7"/>
      <c r="E7611" s="6"/>
      <c r="F7611" s="8"/>
    </row>
    <row r="7612" spans="3:6" x14ac:dyDescent="0.25">
      <c r="C7612" s="6"/>
      <c r="D7612" s="7"/>
      <c r="E7612" s="6"/>
      <c r="F7612" s="8"/>
    </row>
    <row r="7613" spans="3:6" x14ac:dyDescent="0.25">
      <c r="C7613" s="6"/>
      <c r="D7613" s="7"/>
      <c r="E7613" s="6"/>
      <c r="F7613" s="8"/>
    </row>
    <row r="7614" spans="3:6" x14ac:dyDescent="0.25">
      <c r="C7614" s="6"/>
      <c r="D7614" s="7"/>
      <c r="E7614" s="6"/>
      <c r="F7614" s="8"/>
    </row>
    <row r="7615" spans="3:6" x14ac:dyDescent="0.25">
      <c r="C7615" s="6"/>
      <c r="D7615" s="7"/>
      <c r="E7615" s="6"/>
      <c r="F7615" s="8"/>
    </row>
    <row r="7616" spans="3:6" x14ac:dyDescent="0.25">
      <c r="C7616" s="6"/>
      <c r="D7616" s="7"/>
      <c r="E7616" s="6"/>
      <c r="F7616" s="8"/>
    </row>
    <row r="7617" spans="3:6" x14ac:dyDescent="0.25">
      <c r="C7617" s="6"/>
      <c r="D7617" s="7"/>
      <c r="E7617" s="6"/>
      <c r="F7617" s="8"/>
    </row>
    <row r="7618" spans="3:6" x14ac:dyDescent="0.25">
      <c r="C7618" s="6"/>
      <c r="D7618" s="7"/>
      <c r="E7618" s="6"/>
      <c r="F7618" s="8"/>
    </row>
    <row r="7619" spans="3:6" x14ac:dyDescent="0.25">
      <c r="C7619" s="6"/>
      <c r="D7619" s="7"/>
      <c r="E7619" s="6"/>
      <c r="F7619" s="8"/>
    </row>
    <row r="7620" spans="3:6" x14ac:dyDescent="0.25">
      <c r="C7620" s="6"/>
      <c r="D7620" s="7"/>
      <c r="E7620" s="6"/>
      <c r="F7620" s="8"/>
    </row>
    <row r="7621" spans="3:6" x14ac:dyDescent="0.25">
      <c r="C7621" s="6"/>
      <c r="D7621" s="7"/>
      <c r="E7621" s="6"/>
      <c r="F7621" s="8"/>
    </row>
    <row r="7622" spans="3:6" x14ac:dyDescent="0.25">
      <c r="C7622" s="6"/>
      <c r="D7622" s="7"/>
      <c r="E7622" s="6"/>
      <c r="F7622" s="8"/>
    </row>
    <row r="7623" spans="3:6" x14ac:dyDescent="0.25">
      <c r="C7623" s="6"/>
      <c r="D7623" s="7"/>
      <c r="E7623" s="6"/>
      <c r="F7623" s="8"/>
    </row>
    <row r="7624" spans="3:6" x14ac:dyDescent="0.25">
      <c r="C7624" s="6"/>
      <c r="D7624" s="7"/>
      <c r="E7624" s="6"/>
      <c r="F7624" s="8"/>
    </row>
    <row r="7625" spans="3:6" x14ac:dyDescent="0.25">
      <c r="C7625" s="6"/>
      <c r="D7625" s="7"/>
      <c r="E7625" s="6"/>
      <c r="F7625" s="8"/>
    </row>
    <row r="7626" spans="3:6" x14ac:dyDescent="0.25">
      <c r="C7626" s="6"/>
      <c r="D7626" s="7"/>
      <c r="E7626" s="6"/>
      <c r="F7626" s="8"/>
    </row>
    <row r="7627" spans="3:6" x14ac:dyDescent="0.25">
      <c r="C7627" s="6"/>
      <c r="D7627" s="7"/>
      <c r="E7627" s="6"/>
      <c r="F7627" s="8"/>
    </row>
    <row r="7628" spans="3:6" x14ac:dyDescent="0.25">
      <c r="C7628" s="6"/>
      <c r="D7628" s="7"/>
      <c r="E7628" s="6"/>
      <c r="F7628" s="8"/>
    </row>
    <row r="7629" spans="3:6" x14ac:dyDescent="0.25">
      <c r="C7629" s="6"/>
      <c r="D7629" s="7"/>
      <c r="E7629" s="6"/>
      <c r="F7629" s="8"/>
    </row>
    <row r="7630" spans="3:6" x14ac:dyDescent="0.25">
      <c r="C7630" s="6"/>
      <c r="D7630" s="7"/>
      <c r="E7630" s="6"/>
      <c r="F7630" s="8"/>
    </row>
    <row r="7631" spans="3:6" x14ac:dyDescent="0.25">
      <c r="C7631" s="6"/>
      <c r="D7631" s="7"/>
      <c r="E7631" s="6"/>
      <c r="F7631" s="8"/>
    </row>
    <row r="7632" spans="3:6" x14ac:dyDescent="0.25">
      <c r="C7632" s="6"/>
      <c r="D7632" s="7"/>
      <c r="E7632" s="6"/>
      <c r="F7632" s="8"/>
    </row>
    <row r="7633" spans="3:6" x14ac:dyDescent="0.25">
      <c r="C7633" s="6"/>
      <c r="D7633" s="7"/>
      <c r="E7633" s="6"/>
      <c r="F7633" s="8"/>
    </row>
    <row r="7634" spans="3:6" x14ac:dyDescent="0.25">
      <c r="C7634" s="6"/>
      <c r="D7634" s="7"/>
      <c r="E7634" s="6"/>
      <c r="F7634" s="8"/>
    </row>
    <row r="7635" spans="3:6" x14ac:dyDescent="0.25">
      <c r="C7635" s="6"/>
      <c r="D7635" s="7"/>
      <c r="E7635" s="6"/>
      <c r="F7635" s="8"/>
    </row>
    <row r="7636" spans="3:6" x14ac:dyDescent="0.25">
      <c r="C7636" s="6"/>
      <c r="D7636" s="7"/>
      <c r="E7636" s="6"/>
      <c r="F7636" s="8"/>
    </row>
    <row r="7637" spans="3:6" x14ac:dyDescent="0.25">
      <c r="C7637" s="6"/>
      <c r="D7637" s="7"/>
      <c r="E7637" s="6"/>
      <c r="F7637" s="8"/>
    </row>
    <row r="7638" spans="3:6" x14ac:dyDescent="0.25">
      <c r="C7638" s="6"/>
      <c r="D7638" s="7"/>
      <c r="E7638" s="6"/>
      <c r="F7638" s="8"/>
    </row>
    <row r="7639" spans="3:6" x14ac:dyDescent="0.25">
      <c r="C7639" s="6"/>
      <c r="D7639" s="7"/>
      <c r="E7639" s="6"/>
      <c r="F7639" s="8"/>
    </row>
    <row r="7640" spans="3:6" x14ac:dyDescent="0.25">
      <c r="C7640" s="6"/>
      <c r="D7640" s="7"/>
      <c r="E7640" s="6"/>
      <c r="F7640" s="8"/>
    </row>
    <row r="7641" spans="3:6" x14ac:dyDescent="0.25">
      <c r="C7641" s="6"/>
      <c r="D7641" s="7"/>
      <c r="E7641" s="6"/>
      <c r="F7641" s="8"/>
    </row>
    <row r="7642" spans="3:6" x14ac:dyDescent="0.25">
      <c r="C7642" s="6"/>
      <c r="D7642" s="7"/>
      <c r="E7642" s="6"/>
      <c r="F7642" s="8"/>
    </row>
    <row r="7643" spans="3:6" x14ac:dyDescent="0.25">
      <c r="C7643" s="6"/>
      <c r="D7643" s="7"/>
      <c r="E7643" s="6"/>
      <c r="F7643" s="8"/>
    </row>
    <row r="7644" spans="3:6" x14ac:dyDescent="0.25">
      <c r="C7644" s="6"/>
      <c r="D7644" s="7"/>
      <c r="E7644" s="6"/>
      <c r="F7644" s="8"/>
    </row>
    <row r="7645" spans="3:6" x14ac:dyDescent="0.25">
      <c r="C7645" s="6"/>
      <c r="D7645" s="7"/>
      <c r="E7645" s="6"/>
      <c r="F7645" s="8"/>
    </row>
    <row r="7646" spans="3:6" x14ac:dyDescent="0.25">
      <c r="C7646" s="6"/>
      <c r="D7646" s="7"/>
      <c r="E7646" s="6"/>
      <c r="F7646" s="8"/>
    </row>
    <row r="7647" spans="3:6" x14ac:dyDescent="0.25">
      <c r="C7647" s="6"/>
      <c r="D7647" s="7"/>
      <c r="E7647" s="6"/>
      <c r="F7647" s="8"/>
    </row>
    <row r="7648" spans="3:6" x14ac:dyDescent="0.25">
      <c r="C7648" s="6"/>
      <c r="D7648" s="7"/>
      <c r="E7648" s="6"/>
      <c r="F7648" s="8"/>
    </row>
    <row r="7649" spans="3:6" x14ac:dyDescent="0.25">
      <c r="C7649" s="6"/>
      <c r="D7649" s="7"/>
      <c r="E7649" s="6"/>
      <c r="F7649" s="8"/>
    </row>
    <row r="7650" spans="3:6" x14ac:dyDescent="0.25">
      <c r="C7650" s="6"/>
      <c r="D7650" s="7"/>
      <c r="E7650" s="6"/>
      <c r="F7650" s="8"/>
    </row>
    <row r="7651" spans="3:6" x14ac:dyDescent="0.25">
      <c r="C7651" s="6"/>
      <c r="D7651" s="7"/>
      <c r="E7651" s="6"/>
      <c r="F7651" s="8"/>
    </row>
    <row r="7652" spans="3:6" x14ac:dyDescent="0.25">
      <c r="C7652" s="6"/>
      <c r="D7652" s="7"/>
      <c r="E7652" s="6"/>
      <c r="F7652" s="8"/>
    </row>
    <row r="7653" spans="3:6" x14ac:dyDescent="0.25">
      <c r="C7653" s="6"/>
      <c r="D7653" s="7"/>
      <c r="E7653" s="6"/>
      <c r="F7653" s="8"/>
    </row>
    <row r="7654" spans="3:6" x14ac:dyDescent="0.25">
      <c r="C7654" s="6"/>
      <c r="D7654" s="7"/>
      <c r="E7654" s="6"/>
      <c r="F7654" s="8"/>
    </row>
    <row r="7655" spans="3:6" x14ac:dyDescent="0.25">
      <c r="C7655" s="6"/>
      <c r="D7655" s="7"/>
      <c r="E7655" s="6"/>
      <c r="F7655" s="8"/>
    </row>
    <row r="7656" spans="3:6" x14ac:dyDescent="0.25">
      <c r="C7656" s="6"/>
      <c r="D7656" s="7"/>
      <c r="E7656" s="6"/>
      <c r="F7656" s="8"/>
    </row>
    <row r="7657" spans="3:6" x14ac:dyDescent="0.25">
      <c r="C7657" s="6"/>
      <c r="D7657" s="7"/>
      <c r="E7657" s="6"/>
      <c r="F7657" s="8"/>
    </row>
    <row r="7658" spans="3:6" x14ac:dyDescent="0.25">
      <c r="C7658" s="6"/>
      <c r="D7658" s="7"/>
      <c r="E7658" s="6"/>
      <c r="F7658" s="8"/>
    </row>
    <row r="7659" spans="3:6" x14ac:dyDescent="0.25">
      <c r="C7659" s="6"/>
      <c r="D7659" s="7"/>
      <c r="E7659" s="6"/>
      <c r="F7659" s="8"/>
    </row>
    <row r="7660" spans="3:6" x14ac:dyDescent="0.25">
      <c r="C7660" s="6"/>
      <c r="D7660" s="7"/>
      <c r="E7660" s="6"/>
      <c r="F7660" s="8"/>
    </row>
    <row r="7661" spans="3:6" x14ac:dyDescent="0.25">
      <c r="C7661" s="6"/>
      <c r="D7661" s="7"/>
      <c r="E7661" s="6"/>
      <c r="F7661" s="8"/>
    </row>
    <row r="7662" spans="3:6" x14ac:dyDescent="0.25">
      <c r="C7662" s="6"/>
      <c r="D7662" s="7"/>
      <c r="E7662" s="6"/>
      <c r="F7662" s="8"/>
    </row>
    <row r="7663" spans="3:6" x14ac:dyDescent="0.25">
      <c r="C7663" s="6"/>
      <c r="D7663" s="7"/>
      <c r="E7663" s="6"/>
      <c r="F7663" s="8"/>
    </row>
    <row r="7664" spans="3:6" x14ac:dyDescent="0.25">
      <c r="C7664" s="6"/>
      <c r="D7664" s="7"/>
      <c r="E7664" s="6"/>
      <c r="F7664" s="8"/>
    </row>
    <row r="7665" spans="3:6" x14ac:dyDescent="0.25">
      <c r="C7665" s="6"/>
      <c r="D7665" s="7"/>
      <c r="E7665" s="6"/>
      <c r="F7665" s="8"/>
    </row>
    <row r="7666" spans="3:6" x14ac:dyDescent="0.25">
      <c r="C7666" s="6"/>
      <c r="D7666" s="7"/>
      <c r="E7666" s="6"/>
      <c r="F7666" s="8"/>
    </row>
    <row r="7667" spans="3:6" x14ac:dyDescent="0.25">
      <c r="C7667" s="6"/>
      <c r="D7667" s="7"/>
      <c r="E7667" s="6"/>
      <c r="F7667" s="8"/>
    </row>
    <row r="7668" spans="3:6" x14ac:dyDescent="0.25">
      <c r="C7668" s="6"/>
      <c r="D7668" s="7"/>
      <c r="E7668" s="6"/>
      <c r="F7668" s="8"/>
    </row>
    <row r="7669" spans="3:6" x14ac:dyDescent="0.25">
      <c r="C7669" s="6"/>
      <c r="D7669" s="7"/>
      <c r="E7669" s="6"/>
      <c r="F7669" s="8"/>
    </row>
    <row r="7670" spans="3:6" x14ac:dyDescent="0.25">
      <c r="C7670" s="6"/>
      <c r="D7670" s="7"/>
      <c r="E7670" s="6"/>
      <c r="F7670" s="8"/>
    </row>
    <row r="7671" spans="3:6" x14ac:dyDescent="0.25">
      <c r="C7671" s="6"/>
      <c r="D7671" s="7"/>
      <c r="E7671" s="6"/>
      <c r="F7671" s="8"/>
    </row>
    <row r="7672" spans="3:6" x14ac:dyDescent="0.25">
      <c r="C7672" s="6"/>
      <c r="D7672" s="7"/>
      <c r="E7672" s="6"/>
      <c r="F7672" s="8"/>
    </row>
    <row r="7673" spans="3:6" x14ac:dyDescent="0.25">
      <c r="C7673" s="6"/>
      <c r="D7673" s="7"/>
      <c r="E7673" s="6"/>
      <c r="F7673" s="8"/>
    </row>
    <row r="7674" spans="3:6" x14ac:dyDescent="0.25">
      <c r="C7674" s="6"/>
      <c r="D7674" s="7"/>
      <c r="E7674" s="6"/>
      <c r="F7674" s="8"/>
    </row>
    <row r="7675" spans="3:6" x14ac:dyDescent="0.25">
      <c r="C7675" s="6"/>
      <c r="D7675" s="7"/>
      <c r="E7675" s="6"/>
      <c r="F7675" s="8"/>
    </row>
    <row r="7676" spans="3:6" x14ac:dyDescent="0.25">
      <c r="C7676" s="6"/>
      <c r="D7676" s="7"/>
      <c r="E7676" s="6"/>
      <c r="F7676" s="8"/>
    </row>
    <row r="7677" spans="3:6" x14ac:dyDescent="0.25">
      <c r="C7677" s="6"/>
      <c r="D7677" s="7"/>
      <c r="E7677" s="6"/>
      <c r="F7677" s="8"/>
    </row>
    <row r="7678" spans="3:6" x14ac:dyDescent="0.25">
      <c r="C7678" s="6"/>
      <c r="D7678" s="7"/>
      <c r="E7678" s="6"/>
      <c r="F7678" s="8"/>
    </row>
    <row r="7679" spans="3:6" x14ac:dyDescent="0.25">
      <c r="C7679" s="6"/>
      <c r="D7679" s="7"/>
      <c r="E7679" s="6"/>
      <c r="F7679" s="8"/>
    </row>
    <row r="7680" spans="3:6" x14ac:dyDescent="0.25">
      <c r="C7680" s="6"/>
      <c r="D7680" s="7"/>
      <c r="E7680" s="6"/>
      <c r="F7680" s="8"/>
    </row>
    <row r="7681" spans="3:6" x14ac:dyDescent="0.25">
      <c r="C7681" s="6"/>
      <c r="D7681" s="7"/>
      <c r="E7681" s="6"/>
      <c r="F7681" s="8"/>
    </row>
    <row r="7682" spans="3:6" x14ac:dyDescent="0.25">
      <c r="C7682" s="6"/>
      <c r="D7682" s="7"/>
      <c r="E7682" s="6"/>
      <c r="F7682" s="8"/>
    </row>
    <row r="7683" spans="3:6" x14ac:dyDescent="0.25">
      <c r="C7683" s="6"/>
      <c r="D7683" s="7"/>
      <c r="E7683" s="6"/>
      <c r="F7683" s="8"/>
    </row>
    <row r="7684" spans="3:6" x14ac:dyDescent="0.25">
      <c r="C7684" s="6"/>
      <c r="D7684" s="7"/>
      <c r="E7684" s="6"/>
      <c r="F7684" s="8"/>
    </row>
    <row r="7685" spans="3:6" x14ac:dyDescent="0.25">
      <c r="C7685" s="6"/>
      <c r="D7685" s="7"/>
      <c r="E7685" s="6"/>
      <c r="F7685" s="8"/>
    </row>
    <row r="7686" spans="3:6" x14ac:dyDescent="0.25">
      <c r="C7686" s="6"/>
      <c r="D7686" s="7"/>
      <c r="E7686" s="6"/>
      <c r="F7686" s="8"/>
    </row>
    <row r="7687" spans="3:6" x14ac:dyDescent="0.25">
      <c r="C7687" s="6"/>
      <c r="D7687" s="7"/>
      <c r="E7687" s="6"/>
      <c r="F7687" s="8"/>
    </row>
    <row r="7688" spans="3:6" x14ac:dyDescent="0.25">
      <c r="C7688" s="6"/>
      <c r="D7688" s="7"/>
      <c r="E7688" s="6"/>
      <c r="F7688" s="8"/>
    </row>
    <row r="7689" spans="3:6" x14ac:dyDescent="0.25">
      <c r="C7689" s="6"/>
      <c r="D7689" s="7"/>
      <c r="E7689" s="6"/>
      <c r="F7689" s="8"/>
    </row>
    <row r="7690" spans="3:6" x14ac:dyDescent="0.25">
      <c r="C7690" s="6"/>
      <c r="D7690" s="7"/>
      <c r="E7690" s="6"/>
      <c r="F7690" s="8"/>
    </row>
    <row r="7691" spans="3:6" x14ac:dyDescent="0.25">
      <c r="C7691" s="6"/>
      <c r="D7691" s="7"/>
      <c r="E7691" s="6"/>
      <c r="F7691" s="8"/>
    </row>
    <row r="7692" spans="3:6" x14ac:dyDescent="0.25">
      <c r="C7692" s="6"/>
      <c r="D7692" s="7"/>
      <c r="E7692" s="6"/>
      <c r="F7692" s="8"/>
    </row>
    <row r="7693" spans="3:6" x14ac:dyDescent="0.25">
      <c r="C7693" s="6"/>
      <c r="D7693" s="7"/>
      <c r="E7693" s="6"/>
      <c r="F7693" s="8"/>
    </row>
    <row r="7694" spans="3:6" x14ac:dyDescent="0.25">
      <c r="C7694" s="6"/>
      <c r="D7694" s="7"/>
      <c r="E7694" s="6"/>
      <c r="F7694" s="8"/>
    </row>
    <row r="7695" spans="3:6" x14ac:dyDescent="0.25">
      <c r="C7695" s="6"/>
      <c r="D7695" s="7"/>
      <c r="E7695" s="6"/>
      <c r="F7695" s="8"/>
    </row>
    <row r="7696" spans="3:6" x14ac:dyDescent="0.25">
      <c r="C7696" s="6"/>
      <c r="D7696" s="7"/>
      <c r="E7696" s="6"/>
      <c r="F7696" s="8"/>
    </row>
    <row r="7697" spans="3:6" x14ac:dyDescent="0.25">
      <c r="C7697" s="6"/>
      <c r="D7697" s="7"/>
      <c r="E7697" s="6"/>
      <c r="F7697" s="8"/>
    </row>
    <row r="7698" spans="3:6" x14ac:dyDescent="0.25">
      <c r="C7698" s="6"/>
      <c r="D7698" s="7"/>
      <c r="E7698" s="6"/>
      <c r="F7698" s="8"/>
    </row>
    <row r="7699" spans="3:6" x14ac:dyDescent="0.25">
      <c r="C7699" s="6"/>
      <c r="D7699" s="7"/>
      <c r="E7699" s="6"/>
      <c r="F7699" s="8"/>
    </row>
    <row r="7700" spans="3:6" x14ac:dyDescent="0.25">
      <c r="C7700" s="6"/>
      <c r="D7700" s="7"/>
      <c r="E7700" s="6"/>
      <c r="F7700" s="8"/>
    </row>
    <row r="7701" spans="3:6" x14ac:dyDescent="0.25">
      <c r="C7701" s="6"/>
      <c r="D7701" s="7"/>
      <c r="E7701" s="6"/>
      <c r="F7701" s="8"/>
    </row>
    <row r="7702" spans="3:6" x14ac:dyDescent="0.25">
      <c r="C7702" s="6"/>
      <c r="D7702" s="7"/>
      <c r="E7702" s="6"/>
      <c r="F7702" s="8"/>
    </row>
    <row r="7703" spans="3:6" x14ac:dyDescent="0.25">
      <c r="C7703" s="6"/>
      <c r="D7703" s="7"/>
      <c r="E7703" s="6"/>
      <c r="F7703" s="8"/>
    </row>
    <row r="7704" spans="3:6" x14ac:dyDescent="0.25">
      <c r="C7704" s="6"/>
      <c r="D7704" s="7"/>
      <c r="E7704" s="6"/>
      <c r="F7704" s="8"/>
    </row>
    <row r="7705" spans="3:6" x14ac:dyDescent="0.25">
      <c r="C7705" s="6"/>
      <c r="D7705" s="7"/>
      <c r="E7705" s="6"/>
      <c r="F7705" s="8"/>
    </row>
    <row r="7706" spans="3:6" x14ac:dyDescent="0.25">
      <c r="C7706" s="6"/>
      <c r="D7706" s="7"/>
      <c r="E7706" s="6"/>
      <c r="F7706" s="8"/>
    </row>
    <row r="7707" spans="3:6" x14ac:dyDescent="0.25">
      <c r="C7707" s="6"/>
      <c r="D7707" s="7"/>
      <c r="E7707" s="6"/>
      <c r="F7707" s="8"/>
    </row>
    <row r="7708" spans="3:6" x14ac:dyDescent="0.25">
      <c r="C7708" s="6"/>
      <c r="D7708" s="7"/>
      <c r="E7708" s="6"/>
      <c r="F7708" s="8"/>
    </row>
    <row r="7709" spans="3:6" x14ac:dyDescent="0.25">
      <c r="C7709" s="6"/>
      <c r="D7709" s="7"/>
      <c r="E7709" s="6"/>
      <c r="F7709" s="8"/>
    </row>
    <row r="7710" spans="3:6" x14ac:dyDescent="0.25">
      <c r="C7710" s="6"/>
      <c r="D7710" s="7"/>
      <c r="E7710" s="6"/>
      <c r="F7710" s="8"/>
    </row>
    <row r="7711" spans="3:6" x14ac:dyDescent="0.25">
      <c r="C7711" s="6"/>
      <c r="D7711" s="7"/>
      <c r="E7711" s="6"/>
      <c r="F7711" s="8"/>
    </row>
    <row r="7712" spans="3:6" x14ac:dyDescent="0.25">
      <c r="C7712" s="6"/>
      <c r="D7712" s="7"/>
      <c r="E7712" s="6"/>
      <c r="F7712" s="8"/>
    </row>
    <row r="7713" spans="3:6" x14ac:dyDescent="0.25">
      <c r="C7713" s="6"/>
      <c r="D7713" s="7"/>
      <c r="E7713" s="6"/>
      <c r="F7713" s="8"/>
    </row>
    <row r="7714" spans="3:6" x14ac:dyDescent="0.25">
      <c r="C7714" s="6"/>
      <c r="D7714" s="7"/>
      <c r="E7714" s="6"/>
      <c r="F7714" s="8"/>
    </row>
    <row r="7715" spans="3:6" x14ac:dyDescent="0.25">
      <c r="C7715" s="6"/>
      <c r="D7715" s="7"/>
      <c r="E7715" s="6"/>
      <c r="F7715" s="8"/>
    </row>
    <row r="7716" spans="3:6" x14ac:dyDescent="0.25">
      <c r="C7716" s="6"/>
      <c r="D7716" s="7"/>
      <c r="E7716" s="6"/>
      <c r="F7716" s="8"/>
    </row>
    <row r="7717" spans="3:6" x14ac:dyDescent="0.25">
      <c r="C7717" s="6"/>
      <c r="D7717" s="7"/>
      <c r="E7717" s="6"/>
      <c r="F7717" s="8"/>
    </row>
    <row r="7718" spans="3:6" x14ac:dyDescent="0.25">
      <c r="C7718" s="6"/>
      <c r="D7718" s="7"/>
      <c r="E7718" s="6"/>
      <c r="F7718" s="8"/>
    </row>
    <row r="7719" spans="3:6" x14ac:dyDescent="0.25">
      <c r="C7719" s="6"/>
      <c r="D7719" s="7"/>
      <c r="E7719" s="6"/>
      <c r="F7719" s="8"/>
    </row>
    <row r="7720" spans="3:6" x14ac:dyDescent="0.25">
      <c r="C7720" s="6"/>
      <c r="D7720" s="7"/>
      <c r="E7720" s="6"/>
      <c r="F7720" s="8"/>
    </row>
    <row r="7721" spans="3:6" x14ac:dyDescent="0.25">
      <c r="C7721" s="6"/>
      <c r="D7721" s="7"/>
      <c r="E7721" s="6"/>
      <c r="F7721" s="8"/>
    </row>
    <row r="7722" spans="3:6" x14ac:dyDescent="0.25">
      <c r="C7722" s="6"/>
      <c r="D7722" s="7"/>
      <c r="E7722" s="6"/>
      <c r="F7722" s="8"/>
    </row>
    <row r="7723" spans="3:6" x14ac:dyDescent="0.25">
      <c r="C7723" s="6"/>
      <c r="D7723" s="7"/>
      <c r="E7723" s="6"/>
      <c r="F7723" s="8"/>
    </row>
    <row r="7724" spans="3:6" x14ac:dyDescent="0.25">
      <c r="C7724" s="6"/>
      <c r="D7724" s="7"/>
      <c r="E7724" s="6"/>
      <c r="F7724" s="8"/>
    </row>
    <row r="7725" spans="3:6" x14ac:dyDescent="0.25">
      <c r="C7725" s="6"/>
      <c r="D7725" s="7"/>
      <c r="E7725" s="6"/>
      <c r="F7725" s="8"/>
    </row>
    <row r="7726" spans="3:6" x14ac:dyDescent="0.25">
      <c r="C7726" s="6"/>
      <c r="D7726" s="7"/>
      <c r="E7726" s="6"/>
      <c r="F7726" s="8"/>
    </row>
    <row r="7727" spans="3:6" x14ac:dyDescent="0.25">
      <c r="C7727" s="6"/>
      <c r="D7727" s="7"/>
      <c r="E7727" s="6"/>
      <c r="F7727" s="8"/>
    </row>
    <row r="7728" spans="3:6" x14ac:dyDescent="0.25">
      <c r="C7728" s="6"/>
      <c r="D7728" s="7"/>
      <c r="E7728" s="6"/>
      <c r="F7728" s="8"/>
    </row>
    <row r="7729" spans="3:6" x14ac:dyDescent="0.25">
      <c r="C7729" s="6"/>
      <c r="D7729" s="7"/>
      <c r="E7729" s="6"/>
      <c r="F7729" s="8"/>
    </row>
    <row r="7730" spans="3:6" x14ac:dyDescent="0.25">
      <c r="C7730" s="6"/>
      <c r="D7730" s="7"/>
      <c r="E7730" s="6"/>
      <c r="F7730" s="8"/>
    </row>
    <row r="7731" spans="3:6" x14ac:dyDescent="0.25">
      <c r="C7731" s="6"/>
      <c r="D7731" s="7"/>
      <c r="E7731" s="6"/>
      <c r="F7731" s="8"/>
    </row>
    <row r="7732" spans="3:6" x14ac:dyDescent="0.25">
      <c r="C7732" s="6"/>
      <c r="D7732" s="7"/>
      <c r="E7732" s="6"/>
      <c r="F7732" s="8"/>
    </row>
    <row r="7733" spans="3:6" x14ac:dyDescent="0.25">
      <c r="C7733" s="6"/>
      <c r="D7733" s="7"/>
      <c r="E7733" s="6"/>
      <c r="F7733" s="8"/>
    </row>
    <row r="7734" spans="3:6" x14ac:dyDescent="0.25">
      <c r="C7734" s="6"/>
      <c r="D7734" s="7"/>
      <c r="E7734" s="6"/>
      <c r="F7734" s="8"/>
    </row>
    <row r="7735" spans="3:6" x14ac:dyDescent="0.25">
      <c r="C7735" s="6"/>
      <c r="D7735" s="7"/>
      <c r="E7735" s="6"/>
      <c r="F7735" s="8"/>
    </row>
    <row r="7736" spans="3:6" x14ac:dyDescent="0.25">
      <c r="C7736" s="6"/>
      <c r="D7736" s="7"/>
      <c r="E7736" s="6"/>
      <c r="F7736" s="8"/>
    </row>
    <row r="7737" spans="3:6" x14ac:dyDescent="0.25">
      <c r="C7737" s="6"/>
      <c r="D7737" s="7"/>
      <c r="E7737" s="6"/>
      <c r="F7737" s="8"/>
    </row>
    <row r="7738" spans="3:6" x14ac:dyDescent="0.25">
      <c r="C7738" s="6"/>
      <c r="D7738" s="7"/>
      <c r="E7738" s="6"/>
      <c r="F7738" s="8"/>
    </row>
    <row r="7739" spans="3:6" x14ac:dyDescent="0.25">
      <c r="C7739" s="6"/>
      <c r="D7739" s="7"/>
      <c r="E7739" s="6"/>
      <c r="F7739" s="8"/>
    </row>
    <row r="7740" spans="3:6" x14ac:dyDescent="0.25">
      <c r="C7740" s="6"/>
      <c r="D7740" s="7"/>
      <c r="E7740" s="6"/>
      <c r="F7740" s="8"/>
    </row>
    <row r="7741" spans="3:6" x14ac:dyDescent="0.25">
      <c r="C7741" s="6"/>
      <c r="D7741" s="7"/>
      <c r="E7741" s="6"/>
      <c r="F7741" s="8"/>
    </row>
    <row r="7742" spans="3:6" x14ac:dyDescent="0.25">
      <c r="C7742" s="6"/>
      <c r="D7742" s="7"/>
      <c r="E7742" s="6"/>
      <c r="F7742" s="8"/>
    </row>
    <row r="7743" spans="3:6" x14ac:dyDescent="0.25">
      <c r="C7743" s="6"/>
      <c r="D7743" s="7"/>
      <c r="E7743" s="6"/>
      <c r="F7743" s="8"/>
    </row>
    <row r="7744" spans="3:6" x14ac:dyDescent="0.25">
      <c r="C7744" s="6"/>
      <c r="D7744" s="7"/>
      <c r="E7744" s="6"/>
      <c r="F7744" s="8"/>
    </row>
    <row r="7745" spans="3:6" x14ac:dyDescent="0.25">
      <c r="C7745" s="6"/>
      <c r="D7745" s="7"/>
      <c r="E7745" s="6"/>
      <c r="F7745" s="8"/>
    </row>
    <row r="7746" spans="3:6" x14ac:dyDescent="0.25">
      <c r="C7746" s="6"/>
      <c r="D7746" s="7"/>
      <c r="E7746" s="6"/>
      <c r="F7746" s="8"/>
    </row>
    <row r="7747" spans="3:6" x14ac:dyDescent="0.25">
      <c r="C7747" s="6"/>
      <c r="D7747" s="7"/>
      <c r="E7747" s="6"/>
      <c r="F7747" s="8"/>
    </row>
    <row r="7748" spans="3:6" x14ac:dyDescent="0.25">
      <c r="C7748" s="6"/>
      <c r="D7748" s="7"/>
      <c r="E7748" s="6"/>
      <c r="F7748" s="8"/>
    </row>
    <row r="7749" spans="3:6" x14ac:dyDescent="0.25">
      <c r="C7749" s="6"/>
      <c r="D7749" s="7"/>
      <c r="E7749" s="6"/>
      <c r="F7749" s="8"/>
    </row>
    <row r="7750" spans="3:6" x14ac:dyDescent="0.25">
      <c r="C7750" s="6"/>
      <c r="D7750" s="7"/>
      <c r="E7750" s="6"/>
      <c r="F7750" s="8"/>
    </row>
    <row r="7751" spans="3:6" x14ac:dyDescent="0.25">
      <c r="C7751" s="6"/>
      <c r="D7751" s="7"/>
      <c r="E7751" s="6"/>
      <c r="F7751" s="8"/>
    </row>
    <row r="7752" spans="3:6" x14ac:dyDescent="0.25">
      <c r="C7752" s="6"/>
      <c r="D7752" s="7"/>
      <c r="E7752" s="6"/>
      <c r="F7752" s="8"/>
    </row>
    <row r="7753" spans="3:6" x14ac:dyDescent="0.25">
      <c r="C7753" s="6"/>
      <c r="D7753" s="7"/>
      <c r="E7753" s="6"/>
      <c r="F7753" s="8"/>
    </row>
    <row r="7754" spans="3:6" x14ac:dyDescent="0.25">
      <c r="C7754" s="6"/>
      <c r="D7754" s="7"/>
      <c r="E7754" s="6"/>
      <c r="F7754" s="8"/>
    </row>
    <row r="7755" spans="3:6" x14ac:dyDescent="0.25">
      <c r="C7755" s="6"/>
      <c r="D7755" s="7"/>
      <c r="E7755" s="6"/>
      <c r="F7755" s="8"/>
    </row>
    <row r="7756" spans="3:6" x14ac:dyDescent="0.25">
      <c r="C7756" s="6"/>
      <c r="D7756" s="7"/>
      <c r="E7756" s="6"/>
      <c r="F7756" s="8"/>
    </row>
    <row r="7757" spans="3:6" x14ac:dyDescent="0.25">
      <c r="C7757" s="6"/>
      <c r="D7757" s="7"/>
      <c r="E7757" s="6"/>
      <c r="F7757" s="8"/>
    </row>
    <row r="7758" spans="3:6" x14ac:dyDescent="0.25">
      <c r="C7758" s="6"/>
      <c r="D7758" s="7"/>
      <c r="E7758" s="6"/>
      <c r="F7758" s="8"/>
    </row>
    <row r="7759" spans="3:6" x14ac:dyDescent="0.25">
      <c r="C7759" s="6"/>
      <c r="D7759" s="7"/>
      <c r="E7759" s="6"/>
      <c r="F7759" s="8"/>
    </row>
    <row r="7760" spans="3:6" x14ac:dyDescent="0.25">
      <c r="C7760" s="6"/>
      <c r="D7760" s="7"/>
      <c r="E7760" s="6"/>
      <c r="F7760" s="8"/>
    </row>
    <row r="7761" spans="3:6" x14ac:dyDescent="0.25">
      <c r="C7761" s="6"/>
      <c r="D7761" s="7"/>
      <c r="E7761" s="6"/>
      <c r="F7761" s="8"/>
    </row>
    <row r="7762" spans="3:6" x14ac:dyDescent="0.25">
      <c r="C7762" s="6"/>
      <c r="D7762" s="7"/>
      <c r="E7762" s="6"/>
      <c r="F7762" s="8"/>
    </row>
    <row r="7763" spans="3:6" x14ac:dyDescent="0.25">
      <c r="C7763" s="6"/>
      <c r="D7763" s="7"/>
      <c r="E7763" s="6"/>
      <c r="F7763" s="8"/>
    </row>
    <row r="7764" spans="3:6" x14ac:dyDescent="0.25">
      <c r="C7764" s="6"/>
      <c r="D7764" s="7"/>
      <c r="E7764" s="6"/>
      <c r="F7764" s="8"/>
    </row>
    <row r="7765" spans="3:6" x14ac:dyDescent="0.25">
      <c r="C7765" s="6"/>
      <c r="D7765" s="7"/>
      <c r="E7765" s="6"/>
      <c r="F7765" s="8"/>
    </row>
    <row r="7766" spans="3:6" x14ac:dyDescent="0.25">
      <c r="C7766" s="6"/>
      <c r="D7766" s="7"/>
      <c r="E7766" s="6"/>
      <c r="F7766" s="8"/>
    </row>
    <row r="7767" spans="3:6" x14ac:dyDescent="0.25">
      <c r="C7767" s="6"/>
      <c r="D7767" s="7"/>
      <c r="E7767" s="6"/>
      <c r="F7767" s="8"/>
    </row>
    <row r="7768" spans="3:6" x14ac:dyDescent="0.25">
      <c r="C7768" s="6"/>
      <c r="D7768" s="7"/>
      <c r="E7768" s="6"/>
      <c r="F7768" s="8"/>
    </row>
    <row r="7769" spans="3:6" x14ac:dyDescent="0.25">
      <c r="C7769" s="6"/>
      <c r="D7769" s="7"/>
      <c r="E7769" s="6"/>
      <c r="F7769" s="8"/>
    </row>
    <row r="7770" spans="3:6" x14ac:dyDescent="0.25">
      <c r="C7770" s="6"/>
      <c r="D7770" s="7"/>
      <c r="E7770" s="6"/>
      <c r="F7770" s="8"/>
    </row>
    <row r="7771" spans="3:6" x14ac:dyDescent="0.25">
      <c r="C7771" s="6"/>
      <c r="D7771" s="7"/>
      <c r="E7771" s="6"/>
      <c r="F7771" s="8"/>
    </row>
    <row r="7772" spans="3:6" x14ac:dyDescent="0.25">
      <c r="C7772" s="6"/>
      <c r="D7772" s="7"/>
      <c r="E7772" s="6"/>
      <c r="F7772" s="8"/>
    </row>
    <row r="7773" spans="3:6" x14ac:dyDescent="0.25">
      <c r="C7773" s="6"/>
      <c r="D7773" s="7"/>
      <c r="E7773" s="6"/>
      <c r="F7773" s="8"/>
    </row>
    <row r="7774" spans="3:6" x14ac:dyDescent="0.25">
      <c r="C7774" s="6"/>
      <c r="D7774" s="7"/>
      <c r="E7774" s="6"/>
      <c r="F7774" s="8"/>
    </row>
    <row r="7775" spans="3:6" x14ac:dyDescent="0.25">
      <c r="C7775" s="6"/>
      <c r="D7775" s="7"/>
      <c r="E7775" s="6"/>
      <c r="F7775" s="8"/>
    </row>
    <row r="7776" spans="3:6" x14ac:dyDescent="0.25">
      <c r="C7776" s="6"/>
      <c r="D7776" s="7"/>
      <c r="E7776" s="6"/>
      <c r="F7776" s="8"/>
    </row>
    <row r="7777" spans="3:6" x14ac:dyDescent="0.25">
      <c r="C7777" s="6"/>
      <c r="D7777" s="7"/>
      <c r="E7777" s="6"/>
      <c r="F7777" s="8"/>
    </row>
    <row r="7778" spans="3:6" x14ac:dyDescent="0.25">
      <c r="C7778" s="6"/>
      <c r="D7778" s="7"/>
      <c r="E7778" s="6"/>
      <c r="F7778" s="8"/>
    </row>
    <row r="7779" spans="3:6" x14ac:dyDescent="0.25">
      <c r="C7779" s="6"/>
      <c r="D7779" s="7"/>
      <c r="E7779" s="6"/>
      <c r="F7779" s="8"/>
    </row>
    <row r="7780" spans="3:6" x14ac:dyDescent="0.25">
      <c r="C7780" s="6"/>
      <c r="D7780" s="7"/>
      <c r="E7780" s="6"/>
      <c r="F7780" s="8"/>
    </row>
    <row r="7781" spans="3:6" x14ac:dyDescent="0.25">
      <c r="C7781" s="6"/>
      <c r="D7781" s="7"/>
      <c r="E7781" s="6"/>
      <c r="F7781" s="8"/>
    </row>
    <row r="7782" spans="3:6" x14ac:dyDescent="0.25">
      <c r="C7782" s="6"/>
      <c r="D7782" s="7"/>
      <c r="E7782" s="6"/>
      <c r="F7782" s="8"/>
    </row>
    <row r="7783" spans="3:6" x14ac:dyDescent="0.25">
      <c r="C7783" s="6"/>
      <c r="D7783" s="7"/>
      <c r="E7783" s="6"/>
      <c r="F7783" s="8"/>
    </row>
    <row r="7784" spans="3:6" x14ac:dyDescent="0.25">
      <c r="C7784" s="6"/>
      <c r="D7784" s="7"/>
      <c r="E7784" s="6"/>
      <c r="F7784" s="8"/>
    </row>
    <row r="7785" spans="3:6" x14ac:dyDescent="0.25">
      <c r="C7785" s="6"/>
      <c r="D7785" s="7"/>
      <c r="E7785" s="6"/>
      <c r="F7785" s="8"/>
    </row>
    <row r="7786" spans="3:6" x14ac:dyDescent="0.25">
      <c r="C7786" s="6"/>
      <c r="D7786" s="7"/>
      <c r="E7786" s="6"/>
      <c r="F7786" s="8"/>
    </row>
    <row r="7787" spans="3:6" x14ac:dyDescent="0.25">
      <c r="C7787" s="6"/>
      <c r="D7787" s="7"/>
      <c r="E7787" s="6"/>
      <c r="F7787" s="8"/>
    </row>
    <row r="7788" spans="3:6" x14ac:dyDescent="0.25">
      <c r="C7788" s="6"/>
      <c r="D7788" s="7"/>
      <c r="E7788" s="6"/>
      <c r="F7788" s="8"/>
    </row>
    <row r="7789" spans="3:6" x14ac:dyDescent="0.25">
      <c r="C7789" s="6"/>
      <c r="D7789" s="7"/>
      <c r="E7789" s="6"/>
      <c r="F7789" s="8"/>
    </row>
    <row r="7790" spans="3:6" x14ac:dyDescent="0.25">
      <c r="C7790" s="6"/>
      <c r="D7790" s="7"/>
      <c r="E7790" s="6"/>
      <c r="F7790" s="8"/>
    </row>
    <row r="7791" spans="3:6" x14ac:dyDescent="0.25">
      <c r="C7791" s="6"/>
      <c r="D7791" s="7"/>
      <c r="E7791" s="6"/>
      <c r="F7791" s="8"/>
    </row>
    <row r="7792" spans="3:6" x14ac:dyDescent="0.25">
      <c r="C7792" s="6"/>
      <c r="D7792" s="7"/>
      <c r="E7792" s="6"/>
      <c r="F7792" s="8"/>
    </row>
    <row r="7793" spans="3:6" x14ac:dyDescent="0.25">
      <c r="C7793" s="6"/>
      <c r="D7793" s="7"/>
      <c r="E7793" s="6"/>
      <c r="F7793" s="8"/>
    </row>
    <row r="7794" spans="3:6" x14ac:dyDescent="0.25">
      <c r="C7794" s="6"/>
      <c r="D7794" s="7"/>
      <c r="E7794" s="6"/>
      <c r="F7794" s="8"/>
    </row>
    <row r="7795" spans="3:6" x14ac:dyDescent="0.25">
      <c r="C7795" s="6"/>
      <c r="D7795" s="7"/>
      <c r="E7795" s="6"/>
      <c r="F7795" s="8"/>
    </row>
    <row r="7796" spans="3:6" x14ac:dyDescent="0.25">
      <c r="C7796" s="6"/>
      <c r="D7796" s="7"/>
      <c r="E7796" s="6"/>
      <c r="F7796" s="8"/>
    </row>
    <row r="7797" spans="3:6" x14ac:dyDescent="0.25">
      <c r="C7797" s="6"/>
      <c r="D7797" s="7"/>
      <c r="E7797" s="6"/>
      <c r="F7797" s="8"/>
    </row>
    <row r="7798" spans="3:6" x14ac:dyDescent="0.25">
      <c r="C7798" s="6"/>
      <c r="D7798" s="7"/>
      <c r="E7798" s="6"/>
      <c r="F7798" s="8"/>
    </row>
    <row r="7799" spans="3:6" x14ac:dyDescent="0.25">
      <c r="C7799" s="6"/>
      <c r="D7799" s="7"/>
      <c r="E7799" s="6"/>
      <c r="F7799" s="8"/>
    </row>
    <row r="7800" spans="3:6" x14ac:dyDescent="0.25">
      <c r="C7800" s="6"/>
      <c r="D7800" s="7"/>
      <c r="E7800" s="6"/>
      <c r="F7800" s="8"/>
    </row>
    <row r="7801" spans="3:6" x14ac:dyDescent="0.25">
      <c r="C7801" s="6"/>
      <c r="D7801" s="7"/>
      <c r="E7801" s="6"/>
      <c r="F7801" s="8"/>
    </row>
    <row r="7802" spans="3:6" x14ac:dyDescent="0.25">
      <c r="C7802" s="6"/>
      <c r="D7802" s="7"/>
      <c r="E7802" s="6"/>
      <c r="F7802" s="8"/>
    </row>
    <row r="7803" spans="3:6" x14ac:dyDescent="0.25">
      <c r="C7803" s="6"/>
      <c r="D7803" s="7"/>
      <c r="E7803" s="6"/>
      <c r="F7803" s="8"/>
    </row>
    <row r="7804" spans="3:6" x14ac:dyDescent="0.25">
      <c r="C7804" s="6"/>
      <c r="D7804" s="7"/>
      <c r="E7804" s="6"/>
      <c r="F7804" s="8"/>
    </row>
    <row r="7805" spans="3:6" x14ac:dyDescent="0.25">
      <c r="C7805" s="6"/>
      <c r="D7805" s="7"/>
      <c r="E7805" s="6"/>
      <c r="F7805" s="8"/>
    </row>
    <row r="7806" spans="3:6" x14ac:dyDescent="0.25">
      <c r="C7806" s="6"/>
      <c r="D7806" s="7"/>
      <c r="E7806" s="6"/>
      <c r="F7806" s="8"/>
    </row>
    <row r="7807" spans="3:6" x14ac:dyDescent="0.25">
      <c r="C7807" s="6"/>
      <c r="D7807" s="7"/>
      <c r="E7807" s="6"/>
      <c r="F7807" s="8"/>
    </row>
    <row r="7808" spans="3:6" x14ac:dyDescent="0.25">
      <c r="C7808" s="6"/>
      <c r="D7808" s="7"/>
      <c r="E7808" s="6"/>
      <c r="F7808" s="8"/>
    </row>
    <row r="7809" spans="3:6" x14ac:dyDescent="0.25">
      <c r="C7809" s="6"/>
      <c r="D7809" s="7"/>
      <c r="E7809" s="6"/>
      <c r="F7809" s="8"/>
    </row>
    <row r="7810" spans="3:6" x14ac:dyDescent="0.25">
      <c r="C7810" s="6"/>
      <c r="D7810" s="7"/>
      <c r="E7810" s="6"/>
      <c r="F7810" s="8"/>
    </row>
    <row r="7811" spans="3:6" x14ac:dyDescent="0.25">
      <c r="C7811" s="6"/>
      <c r="D7811" s="7"/>
      <c r="E7811" s="6"/>
      <c r="F7811" s="8"/>
    </row>
    <row r="7812" spans="3:6" x14ac:dyDescent="0.25">
      <c r="C7812" s="6"/>
      <c r="D7812" s="7"/>
      <c r="E7812" s="6"/>
      <c r="F7812" s="8"/>
    </row>
    <row r="7813" spans="3:6" x14ac:dyDescent="0.25">
      <c r="C7813" s="6"/>
      <c r="D7813" s="7"/>
      <c r="E7813" s="6"/>
      <c r="F7813" s="8"/>
    </row>
    <row r="7814" spans="3:6" x14ac:dyDescent="0.25">
      <c r="C7814" s="6"/>
      <c r="D7814" s="7"/>
      <c r="E7814" s="6"/>
      <c r="F7814" s="8"/>
    </row>
    <row r="7815" spans="3:6" x14ac:dyDescent="0.25">
      <c r="C7815" s="6"/>
      <c r="D7815" s="7"/>
      <c r="E7815" s="6"/>
      <c r="F7815" s="8"/>
    </row>
    <row r="7816" spans="3:6" x14ac:dyDescent="0.25">
      <c r="C7816" s="6"/>
      <c r="D7816" s="7"/>
      <c r="E7816" s="6"/>
      <c r="F7816" s="8"/>
    </row>
    <row r="7817" spans="3:6" x14ac:dyDescent="0.25">
      <c r="C7817" s="6"/>
      <c r="D7817" s="7"/>
      <c r="E7817" s="6"/>
      <c r="F7817" s="8"/>
    </row>
    <row r="7818" spans="3:6" x14ac:dyDescent="0.25">
      <c r="C7818" s="6"/>
      <c r="D7818" s="7"/>
      <c r="E7818" s="6"/>
      <c r="F7818" s="8"/>
    </row>
    <row r="7819" spans="3:6" x14ac:dyDescent="0.25">
      <c r="C7819" s="6"/>
      <c r="D7819" s="7"/>
      <c r="E7819" s="6"/>
      <c r="F7819" s="8"/>
    </row>
    <row r="7820" spans="3:6" x14ac:dyDescent="0.25">
      <c r="C7820" s="6"/>
      <c r="D7820" s="7"/>
      <c r="E7820" s="6"/>
      <c r="F7820" s="8"/>
    </row>
    <row r="7821" spans="3:6" x14ac:dyDescent="0.25">
      <c r="C7821" s="6"/>
      <c r="D7821" s="7"/>
      <c r="E7821" s="6"/>
      <c r="F7821" s="8"/>
    </row>
    <row r="7822" spans="3:6" x14ac:dyDescent="0.25">
      <c r="C7822" s="6"/>
      <c r="D7822" s="7"/>
      <c r="E7822" s="6"/>
      <c r="F7822" s="8"/>
    </row>
    <row r="7823" spans="3:6" x14ac:dyDescent="0.25">
      <c r="C7823" s="6"/>
      <c r="D7823" s="7"/>
      <c r="E7823" s="6"/>
      <c r="F7823" s="8"/>
    </row>
    <row r="7824" spans="3:6" x14ac:dyDescent="0.25">
      <c r="C7824" s="6"/>
      <c r="D7824" s="7"/>
      <c r="E7824" s="6"/>
      <c r="F7824" s="8"/>
    </row>
    <row r="7825" spans="3:6" x14ac:dyDescent="0.25">
      <c r="C7825" s="6"/>
      <c r="D7825" s="7"/>
      <c r="E7825" s="6"/>
      <c r="F7825" s="8"/>
    </row>
    <row r="7826" spans="3:6" x14ac:dyDescent="0.25">
      <c r="C7826" s="6"/>
      <c r="D7826" s="7"/>
      <c r="E7826" s="6"/>
      <c r="F7826" s="8"/>
    </row>
    <row r="7827" spans="3:6" x14ac:dyDescent="0.25">
      <c r="C7827" s="6"/>
      <c r="D7827" s="7"/>
      <c r="E7827" s="6"/>
      <c r="F7827" s="8"/>
    </row>
    <row r="7828" spans="3:6" x14ac:dyDescent="0.25">
      <c r="C7828" s="6"/>
      <c r="D7828" s="7"/>
      <c r="E7828" s="6"/>
      <c r="F7828" s="8"/>
    </row>
    <row r="7829" spans="3:6" x14ac:dyDescent="0.25">
      <c r="C7829" s="6"/>
      <c r="D7829" s="7"/>
      <c r="E7829" s="6"/>
      <c r="F7829" s="8"/>
    </row>
    <row r="7830" spans="3:6" x14ac:dyDescent="0.25">
      <c r="C7830" s="6"/>
      <c r="D7830" s="7"/>
      <c r="E7830" s="6"/>
      <c r="F7830" s="8"/>
    </row>
    <row r="7831" spans="3:6" x14ac:dyDescent="0.25">
      <c r="C7831" s="6"/>
      <c r="D7831" s="7"/>
      <c r="E7831" s="6"/>
      <c r="F7831" s="8"/>
    </row>
    <row r="7832" spans="3:6" x14ac:dyDescent="0.25">
      <c r="C7832" s="6"/>
      <c r="D7832" s="7"/>
      <c r="E7832" s="6"/>
      <c r="F7832" s="8"/>
    </row>
    <row r="7833" spans="3:6" x14ac:dyDescent="0.25">
      <c r="C7833" s="6"/>
      <c r="D7833" s="7"/>
      <c r="E7833" s="6"/>
      <c r="F7833" s="8"/>
    </row>
    <row r="7834" spans="3:6" x14ac:dyDescent="0.25">
      <c r="C7834" s="6"/>
      <c r="D7834" s="7"/>
      <c r="E7834" s="6"/>
      <c r="F7834" s="8"/>
    </row>
    <row r="7835" spans="3:6" x14ac:dyDescent="0.25">
      <c r="C7835" s="6"/>
      <c r="D7835" s="7"/>
      <c r="E7835" s="6"/>
      <c r="F7835" s="8"/>
    </row>
    <row r="7836" spans="3:6" x14ac:dyDescent="0.25">
      <c r="C7836" s="6"/>
      <c r="D7836" s="7"/>
      <c r="E7836" s="6"/>
      <c r="F7836" s="8"/>
    </row>
    <row r="7837" spans="3:6" x14ac:dyDescent="0.25">
      <c r="C7837" s="6"/>
      <c r="D7837" s="7"/>
      <c r="E7837" s="6"/>
      <c r="F7837" s="8"/>
    </row>
    <row r="7838" spans="3:6" x14ac:dyDescent="0.25">
      <c r="C7838" s="6"/>
      <c r="D7838" s="7"/>
      <c r="E7838" s="6"/>
      <c r="F7838" s="8"/>
    </row>
    <row r="7839" spans="3:6" x14ac:dyDescent="0.25">
      <c r="C7839" s="6"/>
      <c r="D7839" s="7"/>
      <c r="E7839" s="6"/>
      <c r="F7839" s="8"/>
    </row>
    <row r="7840" spans="3:6" x14ac:dyDescent="0.25">
      <c r="C7840" s="6"/>
      <c r="D7840" s="7"/>
      <c r="E7840" s="6"/>
      <c r="F7840" s="8"/>
    </row>
    <row r="7841" spans="3:6" x14ac:dyDescent="0.25">
      <c r="C7841" s="6"/>
      <c r="D7841" s="7"/>
      <c r="E7841" s="6"/>
      <c r="F7841" s="8"/>
    </row>
    <row r="7842" spans="3:6" x14ac:dyDescent="0.25">
      <c r="C7842" s="6"/>
      <c r="D7842" s="7"/>
      <c r="E7842" s="6"/>
      <c r="F7842" s="8"/>
    </row>
    <row r="7843" spans="3:6" x14ac:dyDescent="0.25">
      <c r="C7843" s="6"/>
      <c r="D7843" s="7"/>
      <c r="E7843" s="6"/>
      <c r="F7843" s="8"/>
    </row>
    <row r="7844" spans="3:6" x14ac:dyDescent="0.25">
      <c r="C7844" s="6"/>
      <c r="D7844" s="7"/>
      <c r="E7844" s="6"/>
      <c r="F7844" s="8"/>
    </row>
    <row r="7845" spans="3:6" x14ac:dyDescent="0.25">
      <c r="C7845" s="6"/>
      <c r="D7845" s="7"/>
      <c r="E7845" s="6"/>
      <c r="F7845" s="8"/>
    </row>
    <row r="7846" spans="3:6" x14ac:dyDescent="0.25">
      <c r="C7846" s="6"/>
      <c r="D7846" s="7"/>
      <c r="E7846" s="6"/>
      <c r="F7846" s="8"/>
    </row>
    <row r="7847" spans="3:6" x14ac:dyDescent="0.25">
      <c r="C7847" s="6"/>
      <c r="D7847" s="7"/>
      <c r="E7847" s="6"/>
      <c r="F7847" s="8"/>
    </row>
    <row r="7848" spans="3:6" x14ac:dyDescent="0.25">
      <c r="C7848" s="6"/>
      <c r="D7848" s="7"/>
      <c r="E7848" s="6"/>
      <c r="F7848" s="8"/>
    </row>
    <row r="7849" spans="3:6" x14ac:dyDescent="0.25">
      <c r="C7849" s="6"/>
      <c r="D7849" s="7"/>
      <c r="E7849" s="6"/>
      <c r="F7849" s="8"/>
    </row>
    <row r="7850" spans="3:6" x14ac:dyDescent="0.25">
      <c r="C7850" s="6"/>
      <c r="D7850" s="7"/>
      <c r="E7850" s="6"/>
      <c r="F7850" s="8"/>
    </row>
    <row r="7851" spans="3:6" x14ac:dyDescent="0.25">
      <c r="C7851" s="6"/>
      <c r="D7851" s="7"/>
      <c r="E7851" s="6"/>
      <c r="F7851" s="8"/>
    </row>
    <row r="7852" spans="3:6" x14ac:dyDescent="0.25">
      <c r="C7852" s="6"/>
      <c r="D7852" s="7"/>
      <c r="E7852" s="6"/>
      <c r="F7852" s="8"/>
    </row>
    <row r="7853" spans="3:6" x14ac:dyDescent="0.25">
      <c r="C7853" s="6"/>
      <c r="D7853" s="7"/>
      <c r="E7853" s="6"/>
      <c r="F7853" s="8"/>
    </row>
    <row r="7854" spans="3:6" x14ac:dyDescent="0.25">
      <c r="C7854" s="6"/>
      <c r="D7854" s="7"/>
      <c r="E7854" s="6"/>
      <c r="F7854" s="8"/>
    </row>
    <row r="7855" spans="3:6" x14ac:dyDescent="0.25">
      <c r="C7855" s="6"/>
      <c r="D7855" s="7"/>
      <c r="E7855" s="6"/>
      <c r="F7855" s="8"/>
    </row>
    <row r="7856" spans="3:6" x14ac:dyDescent="0.25">
      <c r="C7856" s="6"/>
      <c r="D7856" s="7"/>
      <c r="E7856" s="6"/>
      <c r="F7856" s="8"/>
    </row>
    <row r="7857" spans="3:6" x14ac:dyDescent="0.25">
      <c r="C7857" s="6"/>
      <c r="D7857" s="7"/>
      <c r="E7857" s="6"/>
      <c r="F7857" s="8"/>
    </row>
    <row r="7858" spans="3:6" x14ac:dyDescent="0.25">
      <c r="C7858" s="6"/>
      <c r="D7858" s="7"/>
      <c r="E7858" s="6"/>
      <c r="F7858" s="8"/>
    </row>
    <row r="7859" spans="3:6" x14ac:dyDescent="0.25">
      <c r="C7859" s="6"/>
      <c r="D7859" s="7"/>
      <c r="E7859" s="6"/>
      <c r="F7859" s="8"/>
    </row>
    <row r="7860" spans="3:6" x14ac:dyDescent="0.25">
      <c r="C7860" s="6"/>
      <c r="D7860" s="7"/>
      <c r="E7860" s="6"/>
      <c r="F7860" s="8"/>
    </row>
    <row r="7861" spans="3:6" x14ac:dyDescent="0.25">
      <c r="C7861" s="6"/>
      <c r="D7861" s="7"/>
      <c r="E7861" s="6"/>
      <c r="F7861" s="8"/>
    </row>
    <row r="7862" spans="3:6" x14ac:dyDescent="0.25">
      <c r="C7862" s="6"/>
      <c r="D7862" s="7"/>
      <c r="E7862" s="6"/>
      <c r="F7862" s="8"/>
    </row>
    <row r="7863" spans="3:6" x14ac:dyDescent="0.25">
      <c r="C7863" s="6"/>
      <c r="D7863" s="7"/>
      <c r="E7863" s="6"/>
      <c r="F7863" s="8"/>
    </row>
    <row r="7864" spans="3:6" x14ac:dyDescent="0.25">
      <c r="C7864" s="6"/>
      <c r="D7864" s="7"/>
      <c r="E7864" s="6"/>
      <c r="F7864" s="8"/>
    </row>
    <row r="7865" spans="3:6" x14ac:dyDescent="0.25">
      <c r="C7865" s="6"/>
      <c r="D7865" s="7"/>
      <c r="E7865" s="6"/>
      <c r="F7865" s="8"/>
    </row>
    <row r="7866" spans="3:6" x14ac:dyDescent="0.25">
      <c r="C7866" s="6"/>
      <c r="D7866" s="7"/>
      <c r="E7866" s="6"/>
      <c r="F7866" s="8"/>
    </row>
    <row r="7867" spans="3:6" x14ac:dyDescent="0.25">
      <c r="C7867" s="6"/>
      <c r="D7867" s="7"/>
      <c r="E7867" s="6"/>
      <c r="F7867" s="8"/>
    </row>
    <row r="7868" spans="3:6" x14ac:dyDescent="0.25">
      <c r="C7868" s="6"/>
      <c r="D7868" s="7"/>
      <c r="E7868" s="6"/>
      <c r="F7868" s="8"/>
    </row>
    <row r="7869" spans="3:6" x14ac:dyDescent="0.25">
      <c r="C7869" s="6"/>
      <c r="D7869" s="7"/>
      <c r="E7869" s="6"/>
      <c r="F7869" s="8"/>
    </row>
    <row r="7870" spans="3:6" x14ac:dyDescent="0.25">
      <c r="C7870" s="6"/>
      <c r="D7870" s="7"/>
      <c r="E7870" s="6"/>
      <c r="F7870" s="8"/>
    </row>
    <row r="7871" spans="3:6" x14ac:dyDescent="0.25">
      <c r="C7871" s="6"/>
      <c r="D7871" s="7"/>
      <c r="E7871" s="6"/>
      <c r="F7871" s="8"/>
    </row>
    <row r="7872" spans="3:6" x14ac:dyDescent="0.25">
      <c r="C7872" s="6"/>
      <c r="D7872" s="7"/>
      <c r="E7872" s="6"/>
      <c r="F7872" s="8"/>
    </row>
    <row r="7873" spans="3:6" x14ac:dyDescent="0.25">
      <c r="C7873" s="6"/>
      <c r="D7873" s="7"/>
      <c r="E7873" s="6"/>
      <c r="F7873" s="8"/>
    </row>
    <row r="7874" spans="3:6" x14ac:dyDescent="0.25">
      <c r="C7874" s="6"/>
      <c r="D7874" s="7"/>
      <c r="E7874" s="6"/>
      <c r="F7874" s="8"/>
    </row>
    <row r="7875" spans="3:6" x14ac:dyDescent="0.25">
      <c r="C7875" s="6"/>
      <c r="D7875" s="7"/>
      <c r="E7875" s="6"/>
      <c r="F7875" s="8"/>
    </row>
    <row r="7876" spans="3:6" x14ac:dyDescent="0.25">
      <c r="C7876" s="6"/>
      <c r="D7876" s="7"/>
      <c r="E7876" s="6"/>
      <c r="F7876" s="8"/>
    </row>
    <row r="7877" spans="3:6" x14ac:dyDescent="0.25">
      <c r="C7877" s="6"/>
      <c r="D7877" s="7"/>
      <c r="E7877" s="6"/>
      <c r="F7877" s="8"/>
    </row>
    <row r="7878" spans="3:6" x14ac:dyDescent="0.25">
      <c r="C7878" s="6"/>
      <c r="D7878" s="7"/>
      <c r="E7878" s="6"/>
      <c r="F7878" s="8"/>
    </row>
    <row r="7879" spans="3:6" x14ac:dyDescent="0.25">
      <c r="C7879" s="6"/>
      <c r="D7879" s="7"/>
      <c r="E7879" s="6"/>
      <c r="F7879" s="8"/>
    </row>
    <row r="7880" spans="3:6" x14ac:dyDescent="0.25">
      <c r="C7880" s="6"/>
      <c r="D7880" s="7"/>
      <c r="E7880" s="6"/>
      <c r="F7880" s="8"/>
    </row>
    <row r="7881" spans="3:6" x14ac:dyDescent="0.25">
      <c r="C7881" s="6"/>
      <c r="D7881" s="7"/>
      <c r="E7881" s="6"/>
      <c r="F7881" s="8"/>
    </row>
    <row r="7882" spans="3:6" x14ac:dyDescent="0.25">
      <c r="C7882" s="6"/>
      <c r="D7882" s="7"/>
      <c r="E7882" s="6"/>
      <c r="F7882" s="8"/>
    </row>
    <row r="7883" spans="3:6" x14ac:dyDescent="0.25">
      <c r="C7883" s="6"/>
      <c r="D7883" s="7"/>
      <c r="E7883" s="6"/>
      <c r="F7883" s="8"/>
    </row>
    <row r="7884" spans="3:6" x14ac:dyDescent="0.25">
      <c r="C7884" s="6"/>
      <c r="D7884" s="7"/>
      <c r="E7884" s="6"/>
      <c r="F7884" s="8"/>
    </row>
    <row r="7885" spans="3:6" x14ac:dyDescent="0.25">
      <c r="C7885" s="6"/>
      <c r="D7885" s="7"/>
      <c r="E7885" s="6"/>
      <c r="F7885" s="8"/>
    </row>
    <row r="7886" spans="3:6" x14ac:dyDescent="0.25">
      <c r="C7886" s="6"/>
      <c r="D7886" s="7"/>
      <c r="E7886" s="6"/>
      <c r="F7886" s="8"/>
    </row>
    <row r="7887" spans="3:6" x14ac:dyDescent="0.25">
      <c r="C7887" s="6"/>
      <c r="D7887" s="7"/>
      <c r="E7887" s="6"/>
      <c r="F7887" s="8"/>
    </row>
    <row r="7888" spans="3:6" x14ac:dyDescent="0.25">
      <c r="C7888" s="6"/>
      <c r="D7888" s="7"/>
      <c r="E7888" s="6"/>
      <c r="F7888" s="8"/>
    </row>
    <row r="7889" spans="3:6" x14ac:dyDescent="0.25">
      <c r="C7889" s="6"/>
      <c r="D7889" s="7"/>
      <c r="E7889" s="6"/>
      <c r="F7889" s="8"/>
    </row>
    <row r="7890" spans="3:6" x14ac:dyDescent="0.25">
      <c r="C7890" s="6"/>
      <c r="D7890" s="7"/>
      <c r="E7890" s="6"/>
      <c r="F7890" s="8"/>
    </row>
    <row r="7891" spans="3:6" x14ac:dyDescent="0.25">
      <c r="C7891" s="6"/>
      <c r="D7891" s="7"/>
      <c r="E7891" s="6"/>
      <c r="F7891" s="8"/>
    </row>
    <row r="7892" spans="3:6" x14ac:dyDescent="0.25">
      <c r="C7892" s="6"/>
      <c r="D7892" s="7"/>
      <c r="E7892" s="6"/>
      <c r="F7892" s="8"/>
    </row>
    <row r="7893" spans="3:6" x14ac:dyDescent="0.25">
      <c r="C7893" s="6"/>
      <c r="D7893" s="7"/>
      <c r="E7893" s="6"/>
      <c r="F7893" s="8"/>
    </row>
    <row r="7894" spans="3:6" x14ac:dyDescent="0.25">
      <c r="C7894" s="6"/>
      <c r="D7894" s="7"/>
      <c r="E7894" s="6"/>
      <c r="F7894" s="8"/>
    </row>
    <row r="7895" spans="3:6" x14ac:dyDescent="0.25">
      <c r="C7895" s="6"/>
      <c r="D7895" s="7"/>
      <c r="E7895" s="6"/>
      <c r="F7895" s="8"/>
    </row>
    <row r="7896" spans="3:6" x14ac:dyDescent="0.25">
      <c r="C7896" s="6"/>
      <c r="D7896" s="7"/>
      <c r="E7896" s="6"/>
      <c r="F7896" s="8"/>
    </row>
    <row r="7897" spans="3:6" x14ac:dyDescent="0.25">
      <c r="C7897" s="6"/>
      <c r="D7897" s="7"/>
      <c r="E7897" s="6"/>
      <c r="F7897" s="8"/>
    </row>
    <row r="7898" spans="3:6" x14ac:dyDescent="0.25">
      <c r="C7898" s="6"/>
      <c r="D7898" s="7"/>
      <c r="E7898" s="6"/>
      <c r="F7898" s="8"/>
    </row>
    <row r="7899" spans="3:6" x14ac:dyDescent="0.25">
      <c r="C7899" s="6"/>
      <c r="D7899" s="7"/>
      <c r="E7899" s="6"/>
      <c r="F7899" s="8"/>
    </row>
    <row r="7900" spans="3:6" x14ac:dyDescent="0.25">
      <c r="C7900" s="6"/>
      <c r="D7900" s="7"/>
      <c r="E7900" s="6"/>
      <c r="F7900" s="8"/>
    </row>
    <row r="7901" spans="3:6" x14ac:dyDescent="0.25">
      <c r="C7901" s="6"/>
      <c r="D7901" s="7"/>
      <c r="E7901" s="6"/>
      <c r="F7901" s="8"/>
    </row>
    <row r="7902" spans="3:6" x14ac:dyDescent="0.25">
      <c r="C7902" s="6"/>
      <c r="D7902" s="7"/>
      <c r="E7902" s="6"/>
      <c r="F7902" s="8"/>
    </row>
    <row r="7903" spans="3:6" x14ac:dyDescent="0.25">
      <c r="C7903" s="6"/>
      <c r="D7903" s="7"/>
      <c r="E7903" s="6"/>
      <c r="F7903" s="8"/>
    </row>
    <row r="7904" spans="3:6" x14ac:dyDescent="0.25">
      <c r="C7904" s="6"/>
      <c r="D7904" s="7"/>
      <c r="E7904" s="6"/>
      <c r="F7904" s="8"/>
    </row>
    <row r="7905" spans="3:6" x14ac:dyDescent="0.25">
      <c r="C7905" s="6"/>
      <c r="D7905" s="7"/>
      <c r="E7905" s="6"/>
      <c r="F7905" s="8"/>
    </row>
    <row r="7906" spans="3:6" x14ac:dyDescent="0.25">
      <c r="C7906" s="6"/>
      <c r="D7906" s="7"/>
      <c r="E7906" s="6"/>
      <c r="F7906" s="8"/>
    </row>
    <row r="7907" spans="3:6" x14ac:dyDescent="0.25">
      <c r="C7907" s="6"/>
      <c r="D7907" s="7"/>
      <c r="E7907" s="6"/>
      <c r="F7907" s="8"/>
    </row>
    <row r="7908" spans="3:6" x14ac:dyDescent="0.25">
      <c r="C7908" s="6"/>
      <c r="D7908" s="7"/>
      <c r="E7908" s="6"/>
      <c r="F7908" s="8"/>
    </row>
    <row r="7909" spans="3:6" x14ac:dyDescent="0.25">
      <c r="C7909" s="6"/>
      <c r="D7909" s="7"/>
      <c r="E7909" s="6"/>
      <c r="F7909" s="8"/>
    </row>
    <row r="7910" spans="3:6" x14ac:dyDescent="0.25">
      <c r="C7910" s="6"/>
      <c r="D7910" s="7"/>
      <c r="E7910" s="6"/>
      <c r="F7910" s="8"/>
    </row>
    <row r="7911" spans="3:6" x14ac:dyDescent="0.25">
      <c r="C7911" s="6"/>
      <c r="D7911" s="7"/>
      <c r="E7911" s="6"/>
      <c r="F7911" s="8"/>
    </row>
    <row r="7912" spans="3:6" x14ac:dyDescent="0.25">
      <c r="C7912" s="6"/>
      <c r="D7912" s="7"/>
      <c r="E7912" s="6"/>
      <c r="F7912" s="8"/>
    </row>
    <row r="7913" spans="3:6" x14ac:dyDescent="0.25">
      <c r="C7913" s="6"/>
      <c r="D7913" s="7"/>
      <c r="E7913" s="6"/>
      <c r="F7913" s="8"/>
    </row>
    <row r="7914" spans="3:6" x14ac:dyDescent="0.25">
      <c r="C7914" s="6"/>
      <c r="D7914" s="7"/>
      <c r="E7914" s="6"/>
      <c r="F7914" s="8"/>
    </row>
    <row r="7915" spans="3:6" x14ac:dyDescent="0.25">
      <c r="C7915" s="6"/>
      <c r="D7915" s="7"/>
      <c r="E7915" s="6"/>
      <c r="F7915" s="8"/>
    </row>
    <row r="7916" spans="3:6" x14ac:dyDescent="0.25">
      <c r="C7916" s="6"/>
      <c r="D7916" s="7"/>
      <c r="E7916" s="6"/>
      <c r="F7916" s="8"/>
    </row>
    <row r="7917" spans="3:6" x14ac:dyDescent="0.25">
      <c r="C7917" s="6"/>
      <c r="D7917" s="7"/>
      <c r="E7917" s="6"/>
      <c r="F7917" s="8"/>
    </row>
    <row r="7918" spans="3:6" x14ac:dyDescent="0.25">
      <c r="C7918" s="6"/>
      <c r="D7918" s="7"/>
      <c r="E7918" s="6"/>
      <c r="F7918" s="8"/>
    </row>
    <row r="7919" spans="3:6" x14ac:dyDescent="0.25">
      <c r="C7919" s="6"/>
      <c r="D7919" s="7"/>
      <c r="E7919" s="6"/>
      <c r="F7919" s="8"/>
    </row>
    <row r="7920" spans="3:6" x14ac:dyDescent="0.25">
      <c r="C7920" s="6"/>
      <c r="D7920" s="7"/>
      <c r="E7920" s="6"/>
      <c r="F7920" s="8"/>
    </row>
    <row r="7921" spans="3:6" x14ac:dyDescent="0.25">
      <c r="C7921" s="6"/>
      <c r="D7921" s="7"/>
      <c r="E7921" s="6"/>
      <c r="F7921" s="8"/>
    </row>
    <row r="7922" spans="3:6" x14ac:dyDescent="0.25">
      <c r="C7922" s="6"/>
      <c r="D7922" s="7"/>
      <c r="E7922" s="6"/>
      <c r="F7922" s="8"/>
    </row>
    <row r="7923" spans="3:6" x14ac:dyDescent="0.25">
      <c r="C7923" s="6"/>
      <c r="D7923" s="7"/>
      <c r="E7923" s="6"/>
      <c r="F7923" s="8"/>
    </row>
    <row r="7924" spans="3:6" x14ac:dyDescent="0.25">
      <c r="C7924" s="6"/>
      <c r="D7924" s="7"/>
      <c r="E7924" s="6"/>
      <c r="F7924" s="8"/>
    </row>
    <row r="7925" spans="3:6" x14ac:dyDescent="0.25">
      <c r="C7925" s="6"/>
      <c r="D7925" s="7"/>
      <c r="E7925" s="6"/>
      <c r="F7925" s="8"/>
    </row>
    <row r="7926" spans="3:6" x14ac:dyDescent="0.25">
      <c r="C7926" s="6"/>
      <c r="D7926" s="7"/>
      <c r="E7926" s="6"/>
      <c r="F7926" s="8"/>
    </row>
    <row r="7927" spans="3:6" x14ac:dyDescent="0.25">
      <c r="C7927" s="6"/>
      <c r="D7927" s="7"/>
      <c r="E7927" s="6"/>
      <c r="F7927" s="8"/>
    </row>
    <row r="7928" spans="3:6" x14ac:dyDescent="0.25">
      <c r="C7928" s="6"/>
      <c r="D7928" s="7"/>
      <c r="E7928" s="6"/>
      <c r="F7928" s="8"/>
    </row>
    <row r="7929" spans="3:6" x14ac:dyDescent="0.25">
      <c r="C7929" s="6"/>
      <c r="D7929" s="7"/>
      <c r="E7929" s="6"/>
      <c r="F7929" s="8"/>
    </row>
    <row r="7930" spans="3:6" x14ac:dyDescent="0.25">
      <c r="C7930" s="6"/>
      <c r="D7930" s="7"/>
      <c r="E7930" s="6"/>
      <c r="F7930" s="8"/>
    </row>
    <row r="7931" spans="3:6" x14ac:dyDescent="0.25">
      <c r="C7931" s="6"/>
      <c r="D7931" s="7"/>
      <c r="E7931" s="6"/>
      <c r="F7931" s="8"/>
    </row>
    <row r="7932" spans="3:6" x14ac:dyDescent="0.25">
      <c r="C7932" s="6"/>
      <c r="D7932" s="7"/>
      <c r="E7932" s="6"/>
      <c r="F7932" s="8"/>
    </row>
    <row r="7933" spans="3:6" x14ac:dyDescent="0.25">
      <c r="C7933" s="6"/>
      <c r="D7933" s="7"/>
      <c r="E7933" s="6"/>
      <c r="F7933" s="8"/>
    </row>
    <row r="7934" spans="3:6" x14ac:dyDescent="0.25">
      <c r="C7934" s="6"/>
      <c r="D7934" s="7"/>
      <c r="E7934" s="6"/>
      <c r="F7934" s="8"/>
    </row>
    <row r="7935" spans="3:6" x14ac:dyDescent="0.25">
      <c r="C7935" s="6"/>
      <c r="D7935" s="7"/>
      <c r="E7935" s="6"/>
      <c r="F7935" s="8"/>
    </row>
    <row r="7936" spans="3:6" x14ac:dyDescent="0.25">
      <c r="C7936" s="6"/>
      <c r="D7936" s="7"/>
      <c r="E7936" s="6"/>
      <c r="F7936" s="8"/>
    </row>
    <row r="7937" spans="3:6" x14ac:dyDescent="0.25">
      <c r="C7937" s="6"/>
      <c r="D7937" s="7"/>
      <c r="E7937" s="6"/>
      <c r="F7937" s="8"/>
    </row>
    <row r="7938" spans="3:6" x14ac:dyDescent="0.25">
      <c r="C7938" s="6"/>
      <c r="D7938" s="7"/>
      <c r="E7938" s="6"/>
      <c r="F7938" s="8"/>
    </row>
    <row r="7939" spans="3:6" x14ac:dyDescent="0.25">
      <c r="C7939" s="6"/>
      <c r="D7939" s="7"/>
      <c r="E7939" s="6"/>
      <c r="F7939" s="8"/>
    </row>
    <row r="7940" spans="3:6" x14ac:dyDescent="0.25">
      <c r="C7940" s="6"/>
      <c r="D7940" s="7"/>
      <c r="E7940" s="6"/>
      <c r="F7940" s="8"/>
    </row>
    <row r="7941" spans="3:6" x14ac:dyDescent="0.25">
      <c r="C7941" s="6"/>
      <c r="D7941" s="7"/>
      <c r="E7941" s="6"/>
      <c r="F7941" s="8"/>
    </row>
    <row r="7942" spans="3:6" x14ac:dyDescent="0.25">
      <c r="C7942" s="6"/>
      <c r="D7942" s="7"/>
      <c r="E7942" s="6"/>
      <c r="F7942" s="8"/>
    </row>
    <row r="7943" spans="3:6" x14ac:dyDescent="0.25">
      <c r="C7943" s="6"/>
      <c r="D7943" s="7"/>
      <c r="E7943" s="6"/>
      <c r="F7943" s="8"/>
    </row>
    <row r="7944" spans="3:6" x14ac:dyDescent="0.25">
      <c r="C7944" s="6"/>
      <c r="D7944" s="7"/>
      <c r="E7944" s="6"/>
      <c r="F7944" s="8"/>
    </row>
    <row r="7945" spans="3:6" x14ac:dyDescent="0.25">
      <c r="C7945" s="6"/>
      <c r="D7945" s="7"/>
      <c r="E7945" s="6"/>
      <c r="F7945" s="8"/>
    </row>
    <row r="7946" spans="3:6" x14ac:dyDescent="0.25">
      <c r="C7946" s="6"/>
      <c r="D7946" s="7"/>
      <c r="E7946" s="6"/>
      <c r="F7946" s="8"/>
    </row>
    <row r="7947" spans="3:6" x14ac:dyDescent="0.25">
      <c r="C7947" s="6"/>
      <c r="D7947" s="7"/>
      <c r="E7947" s="6"/>
      <c r="F7947" s="8"/>
    </row>
    <row r="7948" spans="3:6" x14ac:dyDescent="0.25">
      <c r="C7948" s="6"/>
      <c r="D7948" s="7"/>
      <c r="E7948" s="6"/>
      <c r="F7948" s="8"/>
    </row>
    <row r="7949" spans="3:6" x14ac:dyDescent="0.25">
      <c r="C7949" s="6"/>
      <c r="D7949" s="7"/>
      <c r="E7949" s="6"/>
      <c r="F7949" s="8"/>
    </row>
    <row r="7950" spans="3:6" x14ac:dyDescent="0.25">
      <c r="C7950" s="6"/>
      <c r="D7950" s="7"/>
      <c r="E7950" s="6"/>
      <c r="F7950" s="8"/>
    </row>
    <row r="7951" spans="3:6" x14ac:dyDescent="0.25">
      <c r="C7951" s="6"/>
      <c r="D7951" s="7"/>
      <c r="E7951" s="6"/>
      <c r="F7951" s="8"/>
    </row>
    <row r="7952" spans="3:6" x14ac:dyDescent="0.25">
      <c r="C7952" s="6"/>
      <c r="D7952" s="7"/>
      <c r="E7952" s="6"/>
      <c r="F7952" s="8"/>
    </row>
    <row r="7953" spans="3:6" x14ac:dyDescent="0.25">
      <c r="C7953" s="6"/>
      <c r="D7953" s="7"/>
      <c r="E7953" s="6"/>
      <c r="F7953" s="8"/>
    </row>
    <row r="7954" spans="3:6" x14ac:dyDescent="0.25">
      <c r="C7954" s="6"/>
      <c r="D7954" s="7"/>
      <c r="E7954" s="6"/>
      <c r="F7954" s="8"/>
    </row>
    <row r="7955" spans="3:6" x14ac:dyDescent="0.25">
      <c r="C7955" s="6"/>
      <c r="D7955" s="7"/>
      <c r="E7955" s="6"/>
      <c r="F7955" s="8"/>
    </row>
    <row r="7956" spans="3:6" x14ac:dyDescent="0.25">
      <c r="C7956" s="6"/>
      <c r="D7956" s="7"/>
      <c r="E7956" s="6"/>
      <c r="F7956" s="8"/>
    </row>
    <row r="7957" spans="3:6" x14ac:dyDescent="0.25">
      <c r="C7957" s="6"/>
      <c r="D7957" s="7"/>
      <c r="E7957" s="6"/>
      <c r="F7957" s="8"/>
    </row>
    <row r="7958" spans="3:6" x14ac:dyDescent="0.25">
      <c r="C7958" s="6"/>
      <c r="D7958" s="7"/>
      <c r="E7958" s="6"/>
      <c r="F7958" s="8"/>
    </row>
    <row r="7959" spans="3:6" x14ac:dyDescent="0.25">
      <c r="C7959" s="6"/>
      <c r="D7959" s="7"/>
      <c r="E7959" s="6"/>
      <c r="F7959" s="8"/>
    </row>
    <row r="7960" spans="3:6" x14ac:dyDescent="0.25">
      <c r="C7960" s="6"/>
      <c r="D7960" s="7"/>
      <c r="E7960" s="6"/>
      <c r="F7960" s="8"/>
    </row>
    <row r="7961" spans="3:6" x14ac:dyDescent="0.25">
      <c r="C7961" s="6"/>
      <c r="D7961" s="7"/>
      <c r="E7961" s="6"/>
      <c r="F7961" s="8"/>
    </row>
    <row r="7962" spans="3:6" x14ac:dyDescent="0.25">
      <c r="C7962" s="6"/>
      <c r="D7962" s="7"/>
      <c r="E7962" s="6"/>
      <c r="F7962" s="8"/>
    </row>
    <row r="7963" spans="3:6" x14ac:dyDescent="0.25">
      <c r="C7963" s="6"/>
      <c r="D7963" s="7"/>
      <c r="E7963" s="6"/>
      <c r="F7963" s="8"/>
    </row>
    <row r="7964" spans="3:6" x14ac:dyDescent="0.25">
      <c r="C7964" s="6"/>
      <c r="D7964" s="7"/>
      <c r="E7964" s="6"/>
      <c r="F7964" s="8"/>
    </row>
    <row r="7965" spans="3:6" x14ac:dyDescent="0.25">
      <c r="C7965" s="6"/>
      <c r="D7965" s="7"/>
      <c r="E7965" s="6"/>
      <c r="F7965" s="8"/>
    </row>
    <row r="7966" spans="3:6" x14ac:dyDescent="0.25">
      <c r="C7966" s="6"/>
      <c r="D7966" s="7"/>
      <c r="E7966" s="6"/>
      <c r="F7966" s="8"/>
    </row>
    <row r="7967" spans="3:6" x14ac:dyDescent="0.25">
      <c r="C7967" s="6"/>
      <c r="D7967" s="7"/>
      <c r="E7967" s="6"/>
      <c r="F7967" s="8"/>
    </row>
    <row r="7968" spans="3:6" x14ac:dyDescent="0.25">
      <c r="C7968" s="6"/>
      <c r="D7968" s="7"/>
      <c r="E7968" s="6"/>
      <c r="F7968" s="8"/>
    </row>
    <row r="7969" spans="3:6" x14ac:dyDescent="0.25">
      <c r="C7969" s="6"/>
      <c r="D7969" s="7"/>
      <c r="E7969" s="6"/>
      <c r="F7969" s="8"/>
    </row>
    <row r="7970" spans="3:6" x14ac:dyDescent="0.25">
      <c r="C7970" s="6"/>
      <c r="D7970" s="7"/>
      <c r="E7970" s="6"/>
      <c r="F7970" s="8"/>
    </row>
    <row r="7971" spans="3:6" x14ac:dyDescent="0.25">
      <c r="C7971" s="6"/>
      <c r="D7971" s="7"/>
      <c r="E7971" s="6"/>
      <c r="F7971" s="8"/>
    </row>
    <row r="7972" spans="3:6" x14ac:dyDescent="0.25">
      <c r="C7972" s="6"/>
      <c r="D7972" s="7"/>
      <c r="E7972" s="6"/>
      <c r="F7972" s="8"/>
    </row>
    <row r="7973" spans="3:6" x14ac:dyDescent="0.25">
      <c r="C7973" s="6"/>
      <c r="D7973" s="7"/>
      <c r="E7973" s="6"/>
      <c r="F7973" s="8"/>
    </row>
    <row r="7974" spans="3:6" x14ac:dyDescent="0.25">
      <c r="C7974" s="6"/>
      <c r="D7974" s="7"/>
      <c r="E7974" s="6"/>
      <c r="F7974" s="8"/>
    </row>
    <row r="7975" spans="3:6" x14ac:dyDescent="0.25">
      <c r="C7975" s="6"/>
      <c r="D7975" s="7"/>
      <c r="E7975" s="6"/>
      <c r="F7975" s="8"/>
    </row>
    <row r="7976" spans="3:6" x14ac:dyDescent="0.25">
      <c r="C7976" s="6"/>
      <c r="D7976" s="7"/>
      <c r="E7976" s="6"/>
      <c r="F7976" s="8"/>
    </row>
    <row r="7977" spans="3:6" x14ac:dyDescent="0.25">
      <c r="C7977" s="6"/>
      <c r="D7977" s="7"/>
      <c r="E7977" s="6"/>
      <c r="F7977" s="8"/>
    </row>
    <row r="7978" spans="3:6" x14ac:dyDescent="0.25">
      <c r="C7978" s="6"/>
      <c r="D7978" s="7"/>
      <c r="E7978" s="6"/>
      <c r="F7978" s="8"/>
    </row>
    <row r="7979" spans="3:6" x14ac:dyDescent="0.25">
      <c r="C7979" s="6"/>
      <c r="D7979" s="7"/>
      <c r="E7979" s="6"/>
      <c r="F7979" s="8"/>
    </row>
    <row r="7980" spans="3:6" x14ac:dyDescent="0.25">
      <c r="C7980" s="6"/>
      <c r="D7980" s="7"/>
      <c r="E7980" s="6"/>
      <c r="F7980" s="8"/>
    </row>
    <row r="7981" spans="3:6" x14ac:dyDescent="0.25">
      <c r="C7981" s="6"/>
      <c r="D7981" s="7"/>
      <c r="E7981" s="6"/>
      <c r="F7981" s="8"/>
    </row>
    <row r="7982" spans="3:6" x14ac:dyDescent="0.25">
      <c r="C7982" s="6"/>
      <c r="D7982" s="7"/>
      <c r="E7982" s="6"/>
      <c r="F7982" s="8"/>
    </row>
    <row r="7983" spans="3:6" x14ac:dyDescent="0.25">
      <c r="C7983" s="6"/>
      <c r="D7983" s="7"/>
      <c r="E7983" s="6"/>
      <c r="F7983" s="8"/>
    </row>
    <row r="7984" spans="3:6" x14ac:dyDescent="0.25">
      <c r="C7984" s="6"/>
      <c r="D7984" s="7"/>
      <c r="E7984" s="6"/>
      <c r="F7984" s="8"/>
    </row>
    <row r="7985" spans="3:6" x14ac:dyDescent="0.25">
      <c r="C7985" s="6"/>
      <c r="D7985" s="7"/>
      <c r="E7985" s="6"/>
      <c r="F7985" s="8"/>
    </row>
    <row r="7986" spans="3:6" x14ac:dyDescent="0.25">
      <c r="C7986" s="6"/>
      <c r="D7986" s="7"/>
      <c r="E7986" s="6"/>
      <c r="F7986" s="8"/>
    </row>
    <row r="7987" spans="3:6" x14ac:dyDescent="0.25">
      <c r="C7987" s="6"/>
      <c r="D7987" s="7"/>
      <c r="E7987" s="6"/>
      <c r="F7987" s="8"/>
    </row>
    <row r="7988" spans="3:6" x14ac:dyDescent="0.25">
      <c r="C7988" s="6"/>
      <c r="D7988" s="7"/>
      <c r="E7988" s="6"/>
      <c r="F7988" s="8"/>
    </row>
    <row r="7989" spans="3:6" x14ac:dyDescent="0.25">
      <c r="C7989" s="6"/>
      <c r="D7989" s="7"/>
      <c r="E7989" s="6"/>
      <c r="F7989" s="8"/>
    </row>
    <row r="7990" spans="3:6" x14ac:dyDescent="0.25">
      <c r="C7990" s="6"/>
      <c r="D7990" s="7"/>
      <c r="E7990" s="6"/>
      <c r="F7990" s="8"/>
    </row>
    <row r="7991" spans="3:6" x14ac:dyDescent="0.25">
      <c r="C7991" s="6"/>
      <c r="D7991" s="7"/>
      <c r="E7991" s="6"/>
      <c r="F7991" s="8"/>
    </row>
    <row r="7992" spans="3:6" x14ac:dyDescent="0.25">
      <c r="C7992" s="6"/>
      <c r="D7992" s="7"/>
      <c r="E7992" s="6"/>
      <c r="F7992" s="8"/>
    </row>
    <row r="7993" spans="3:6" x14ac:dyDescent="0.25">
      <c r="C7993" s="6"/>
      <c r="D7993" s="7"/>
      <c r="E7993" s="6"/>
      <c r="F7993" s="8"/>
    </row>
    <row r="7994" spans="3:6" x14ac:dyDescent="0.25">
      <c r="C7994" s="6"/>
      <c r="D7994" s="7"/>
      <c r="E7994" s="6"/>
      <c r="F7994" s="8"/>
    </row>
    <row r="7995" spans="3:6" x14ac:dyDescent="0.25">
      <c r="C7995" s="6"/>
      <c r="D7995" s="7"/>
      <c r="E7995" s="6"/>
      <c r="F7995" s="8"/>
    </row>
    <row r="7996" spans="3:6" x14ac:dyDescent="0.25">
      <c r="C7996" s="6"/>
      <c r="D7996" s="7"/>
      <c r="E7996" s="6"/>
      <c r="F7996" s="8"/>
    </row>
    <row r="7997" spans="3:6" x14ac:dyDescent="0.25">
      <c r="C7997" s="6"/>
      <c r="D7997" s="7"/>
      <c r="E7997" s="6"/>
      <c r="F7997" s="8"/>
    </row>
    <row r="7998" spans="3:6" x14ac:dyDescent="0.25">
      <c r="C7998" s="6"/>
      <c r="D7998" s="7"/>
      <c r="E7998" s="6"/>
      <c r="F7998" s="8"/>
    </row>
    <row r="7999" spans="3:6" x14ac:dyDescent="0.25">
      <c r="C7999" s="6"/>
      <c r="D7999" s="7"/>
      <c r="E7999" s="6"/>
      <c r="F7999" s="8"/>
    </row>
    <row r="8000" spans="3:6" x14ac:dyDescent="0.25">
      <c r="C8000" s="6"/>
      <c r="D8000" s="7"/>
      <c r="E8000" s="6"/>
      <c r="F8000" s="8"/>
    </row>
    <row r="8001" spans="3:6" x14ac:dyDescent="0.25">
      <c r="C8001" s="6"/>
      <c r="D8001" s="7"/>
      <c r="E8001" s="6"/>
      <c r="F8001" s="8"/>
    </row>
    <row r="8002" spans="3:6" x14ac:dyDescent="0.25">
      <c r="C8002" s="6"/>
      <c r="D8002" s="7"/>
      <c r="E8002" s="6"/>
      <c r="F8002" s="8"/>
    </row>
    <row r="8003" spans="3:6" x14ac:dyDescent="0.25">
      <c r="C8003" s="6"/>
      <c r="D8003" s="7"/>
      <c r="E8003" s="6"/>
      <c r="F8003" s="8"/>
    </row>
    <row r="8004" spans="3:6" x14ac:dyDescent="0.25">
      <c r="C8004" s="6"/>
      <c r="D8004" s="7"/>
      <c r="E8004" s="6"/>
      <c r="F8004" s="8"/>
    </row>
    <row r="8005" spans="3:6" x14ac:dyDescent="0.25">
      <c r="C8005" s="6"/>
      <c r="D8005" s="7"/>
      <c r="E8005" s="6"/>
      <c r="F8005" s="8"/>
    </row>
    <row r="8006" spans="3:6" x14ac:dyDescent="0.25">
      <c r="C8006" s="6"/>
      <c r="D8006" s="7"/>
      <c r="E8006" s="6"/>
      <c r="F8006" s="8"/>
    </row>
    <row r="8007" spans="3:6" x14ac:dyDescent="0.25">
      <c r="C8007" s="6"/>
      <c r="D8007" s="7"/>
      <c r="E8007" s="6"/>
      <c r="F8007" s="8"/>
    </row>
    <row r="8008" spans="3:6" x14ac:dyDescent="0.25">
      <c r="C8008" s="6"/>
      <c r="D8008" s="7"/>
      <c r="E8008" s="6"/>
      <c r="F8008" s="8"/>
    </row>
    <row r="8009" spans="3:6" x14ac:dyDescent="0.25">
      <c r="C8009" s="6"/>
      <c r="D8009" s="7"/>
      <c r="E8009" s="6"/>
      <c r="F8009" s="8"/>
    </row>
    <row r="8010" spans="3:6" x14ac:dyDescent="0.25">
      <c r="C8010" s="6"/>
      <c r="D8010" s="7"/>
      <c r="E8010" s="6"/>
      <c r="F8010" s="8"/>
    </row>
    <row r="8011" spans="3:6" x14ac:dyDescent="0.25">
      <c r="C8011" s="6"/>
      <c r="D8011" s="7"/>
      <c r="E8011" s="6"/>
      <c r="F8011" s="8"/>
    </row>
    <row r="8012" spans="3:6" x14ac:dyDescent="0.25">
      <c r="C8012" s="6"/>
      <c r="D8012" s="7"/>
      <c r="E8012" s="6"/>
      <c r="F8012" s="8"/>
    </row>
    <row r="8013" spans="3:6" x14ac:dyDescent="0.25">
      <c r="C8013" s="6"/>
      <c r="D8013" s="7"/>
      <c r="E8013" s="6"/>
      <c r="F8013" s="8"/>
    </row>
    <row r="8014" spans="3:6" x14ac:dyDescent="0.25">
      <c r="C8014" s="6"/>
      <c r="D8014" s="7"/>
      <c r="E8014" s="6"/>
      <c r="F8014" s="8"/>
    </row>
    <row r="8015" spans="3:6" x14ac:dyDescent="0.25">
      <c r="C8015" s="6"/>
      <c r="D8015" s="7"/>
      <c r="E8015" s="6"/>
      <c r="F8015" s="8"/>
    </row>
    <row r="8016" spans="3:6" x14ac:dyDescent="0.25">
      <c r="C8016" s="6"/>
      <c r="D8016" s="7"/>
      <c r="E8016" s="6"/>
      <c r="F8016" s="8"/>
    </row>
    <row r="8017" spans="3:6" x14ac:dyDescent="0.25">
      <c r="C8017" s="6"/>
      <c r="D8017" s="7"/>
      <c r="E8017" s="6"/>
      <c r="F8017" s="8"/>
    </row>
    <row r="8018" spans="3:6" x14ac:dyDescent="0.25">
      <c r="C8018" s="6"/>
      <c r="D8018" s="7"/>
      <c r="E8018" s="6"/>
      <c r="F8018" s="8"/>
    </row>
    <row r="8019" spans="3:6" x14ac:dyDescent="0.25">
      <c r="C8019" s="6"/>
      <c r="D8019" s="7"/>
      <c r="E8019" s="6"/>
      <c r="F8019" s="8"/>
    </row>
    <row r="8020" spans="3:6" x14ac:dyDescent="0.25">
      <c r="C8020" s="6"/>
      <c r="D8020" s="7"/>
      <c r="E8020" s="6"/>
      <c r="F8020" s="8"/>
    </row>
    <row r="8021" spans="3:6" x14ac:dyDescent="0.25">
      <c r="C8021" s="6"/>
      <c r="D8021" s="7"/>
      <c r="E8021" s="6"/>
      <c r="F8021" s="8"/>
    </row>
    <row r="8022" spans="3:6" x14ac:dyDescent="0.25">
      <c r="C8022" s="6"/>
      <c r="D8022" s="7"/>
      <c r="E8022" s="6"/>
      <c r="F8022" s="8"/>
    </row>
    <row r="8023" spans="3:6" x14ac:dyDescent="0.25">
      <c r="C8023" s="6"/>
      <c r="D8023" s="7"/>
      <c r="E8023" s="6"/>
      <c r="F8023" s="8"/>
    </row>
    <row r="8024" spans="3:6" x14ac:dyDescent="0.25">
      <c r="C8024" s="6"/>
      <c r="D8024" s="7"/>
      <c r="E8024" s="6"/>
      <c r="F8024" s="8"/>
    </row>
    <row r="8025" spans="3:6" x14ac:dyDescent="0.25">
      <c r="C8025" s="6"/>
      <c r="D8025" s="7"/>
      <c r="E8025" s="6"/>
      <c r="F8025" s="8"/>
    </row>
    <row r="8026" spans="3:6" x14ac:dyDescent="0.25">
      <c r="C8026" s="6"/>
      <c r="D8026" s="7"/>
      <c r="E8026" s="6"/>
      <c r="F8026" s="8"/>
    </row>
    <row r="8027" spans="3:6" x14ac:dyDescent="0.25">
      <c r="C8027" s="6"/>
      <c r="D8027" s="7"/>
      <c r="E8027" s="6"/>
      <c r="F8027" s="8"/>
    </row>
    <row r="8028" spans="3:6" x14ac:dyDescent="0.25">
      <c r="C8028" s="6"/>
      <c r="D8028" s="7"/>
      <c r="E8028" s="6"/>
      <c r="F8028" s="8"/>
    </row>
    <row r="8029" spans="3:6" x14ac:dyDescent="0.25">
      <c r="C8029" s="6"/>
      <c r="D8029" s="7"/>
      <c r="E8029" s="6"/>
      <c r="F8029" s="8"/>
    </row>
    <row r="8030" spans="3:6" x14ac:dyDescent="0.25">
      <c r="C8030" s="6"/>
      <c r="D8030" s="7"/>
      <c r="E8030" s="6"/>
      <c r="F8030" s="8"/>
    </row>
    <row r="8031" spans="3:6" x14ac:dyDescent="0.25">
      <c r="C8031" s="6"/>
      <c r="D8031" s="7"/>
      <c r="E8031" s="6"/>
      <c r="F8031" s="8"/>
    </row>
    <row r="8032" spans="3:6" x14ac:dyDescent="0.25">
      <c r="C8032" s="6"/>
      <c r="D8032" s="7"/>
      <c r="E8032" s="6"/>
      <c r="F8032" s="8"/>
    </row>
    <row r="8033" spans="3:6" x14ac:dyDescent="0.25">
      <c r="C8033" s="6"/>
      <c r="D8033" s="7"/>
      <c r="E8033" s="6"/>
      <c r="F8033" s="8"/>
    </row>
    <row r="8034" spans="3:6" x14ac:dyDescent="0.25">
      <c r="C8034" s="6"/>
      <c r="D8034" s="7"/>
      <c r="E8034" s="6"/>
      <c r="F8034" s="8"/>
    </row>
    <row r="8035" spans="3:6" x14ac:dyDescent="0.25">
      <c r="C8035" s="6"/>
      <c r="D8035" s="7"/>
      <c r="E8035" s="6"/>
      <c r="F8035" s="8"/>
    </row>
    <row r="8036" spans="3:6" x14ac:dyDescent="0.25">
      <c r="C8036" s="6"/>
      <c r="D8036" s="7"/>
      <c r="E8036" s="6"/>
      <c r="F8036" s="8"/>
    </row>
    <row r="8037" spans="3:6" x14ac:dyDescent="0.25">
      <c r="C8037" s="6"/>
      <c r="D8037" s="7"/>
      <c r="E8037" s="6"/>
      <c r="F8037" s="8"/>
    </row>
    <row r="8038" spans="3:6" x14ac:dyDescent="0.25">
      <c r="C8038" s="6"/>
      <c r="D8038" s="7"/>
      <c r="E8038" s="6"/>
      <c r="F8038" s="8"/>
    </row>
    <row r="8039" spans="3:6" x14ac:dyDescent="0.25">
      <c r="C8039" s="6"/>
      <c r="D8039" s="7"/>
      <c r="E8039" s="6"/>
      <c r="F8039" s="8"/>
    </row>
    <row r="8040" spans="3:6" x14ac:dyDescent="0.25">
      <c r="C8040" s="6"/>
      <c r="D8040" s="7"/>
      <c r="E8040" s="6"/>
      <c r="F8040" s="8"/>
    </row>
    <row r="8041" spans="3:6" x14ac:dyDescent="0.25">
      <c r="C8041" s="6"/>
      <c r="D8041" s="7"/>
      <c r="E8041" s="6"/>
      <c r="F8041" s="8"/>
    </row>
    <row r="8042" spans="3:6" x14ac:dyDescent="0.25">
      <c r="C8042" s="6"/>
      <c r="D8042" s="7"/>
      <c r="E8042" s="6"/>
      <c r="F8042" s="8"/>
    </row>
    <row r="8043" spans="3:6" x14ac:dyDescent="0.25">
      <c r="C8043" s="6"/>
      <c r="D8043" s="7"/>
      <c r="E8043" s="6"/>
      <c r="F8043" s="8"/>
    </row>
    <row r="8044" spans="3:6" x14ac:dyDescent="0.25">
      <c r="C8044" s="6"/>
      <c r="D8044" s="7"/>
      <c r="E8044" s="6"/>
      <c r="F8044" s="8"/>
    </row>
    <row r="8045" spans="3:6" x14ac:dyDescent="0.25">
      <c r="C8045" s="6"/>
      <c r="D8045" s="7"/>
      <c r="E8045" s="6"/>
      <c r="F8045" s="8"/>
    </row>
    <row r="8046" spans="3:6" x14ac:dyDescent="0.25">
      <c r="C8046" s="6"/>
      <c r="D8046" s="7"/>
      <c r="E8046" s="6"/>
      <c r="F8046" s="8"/>
    </row>
    <row r="8047" spans="3:6" x14ac:dyDescent="0.25">
      <c r="C8047" s="6"/>
      <c r="D8047" s="7"/>
      <c r="E8047" s="6"/>
      <c r="F8047" s="8"/>
    </row>
    <row r="8048" spans="3:6" x14ac:dyDescent="0.25">
      <c r="C8048" s="6"/>
      <c r="D8048" s="7"/>
      <c r="E8048" s="6"/>
      <c r="F8048" s="8"/>
    </row>
    <row r="8049" spans="3:6" x14ac:dyDescent="0.25">
      <c r="C8049" s="6"/>
      <c r="D8049" s="7"/>
      <c r="E8049" s="6"/>
      <c r="F8049" s="8"/>
    </row>
    <row r="8050" spans="3:6" x14ac:dyDescent="0.25">
      <c r="C8050" s="6"/>
      <c r="D8050" s="7"/>
      <c r="E8050" s="6"/>
      <c r="F8050" s="8"/>
    </row>
    <row r="8051" spans="3:6" x14ac:dyDescent="0.25">
      <c r="C8051" s="6"/>
      <c r="D8051" s="7"/>
      <c r="E8051" s="6"/>
      <c r="F8051" s="8"/>
    </row>
    <row r="8052" spans="3:6" x14ac:dyDescent="0.25">
      <c r="C8052" s="6"/>
      <c r="D8052" s="7"/>
      <c r="E8052" s="6"/>
      <c r="F8052" s="8"/>
    </row>
    <row r="8053" spans="3:6" x14ac:dyDescent="0.25">
      <c r="C8053" s="6"/>
      <c r="D8053" s="7"/>
      <c r="E8053" s="6"/>
      <c r="F8053" s="8"/>
    </row>
    <row r="8054" spans="3:6" x14ac:dyDescent="0.25">
      <c r="C8054" s="6"/>
      <c r="D8054" s="7"/>
      <c r="E8054" s="6"/>
      <c r="F8054" s="8"/>
    </row>
    <row r="8055" spans="3:6" x14ac:dyDescent="0.25">
      <c r="C8055" s="6"/>
      <c r="D8055" s="7"/>
      <c r="E8055" s="6"/>
      <c r="F8055" s="8"/>
    </row>
    <row r="8056" spans="3:6" x14ac:dyDescent="0.25">
      <c r="C8056" s="6"/>
      <c r="D8056" s="7"/>
      <c r="E8056" s="6"/>
      <c r="F8056" s="8"/>
    </row>
    <row r="8057" spans="3:6" x14ac:dyDescent="0.25">
      <c r="C8057" s="6"/>
      <c r="D8057" s="7"/>
      <c r="E8057" s="6"/>
      <c r="F8057" s="8"/>
    </row>
    <row r="8058" spans="3:6" x14ac:dyDescent="0.25">
      <c r="C8058" s="6"/>
      <c r="D8058" s="7"/>
      <c r="E8058" s="6"/>
      <c r="F8058" s="8"/>
    </row>
    <row r="8059" spans="3:6" x14ac:dyDescent="0.25">
      <c r="C8059" s="6"/>
      <c r="D8059" s="7"/>
      <c r="E8059" s="6"/>
      <c r="F8059" s="8"/>
    </row>
    <row r="8060" spans="3:6" x14ac:dyDescent="0.25">
      <c r="C8060" s="6"/>
      <c r="D8060" s="7"/>
      <c r="E8060" s="6"/>
      <c r="F8060" s="8"/>
    </row>
    <row r="8061" spans="3:6" x14ac:dyDescent="0.25">
      <c r="C8061" s="6"/>
      <c r="D8061" s="7"/>
      <c r="E8061" s="6"/>
      <c r="F8061" s="8"/>
    </row>
    <row r="8062" spans="3:6" x14ac:dyDescent="0.25">
      <c r="C8062" s="6"/>
      <c r="D8062" s="7"/>
      <c r="E8062" s="6"/>
      <c r="F8062" s="8"/>
    </row>
    <row r="8063" spans="3:6" x14ac:dyDescent="0.25">
      <c r="C8063" s="6"/>
      <c r="D8063" s="7"/>
      <c r="E8063" s="6"/>
      <c r="F8063" s="8"/>
    </row>
    <row r="8064" spans="3:6" x14ac:dyDescent="0.25">
      <c r="C8064" s="6"/>
      <c r="D8064" s="7"/>
      <c r="E8064" s="6"/>
      <c r="F8064" s="8"/>
    </row>
    <row r="8065" spans="3:6" x14ac:dyDescent="0.25">
      <c r="C8065" s="6"/>
      <c r="D8065" s="7"/>
      <c r="E8065" s="6"/>
      <c r="F8065" s="8"/>
    </row>
    <row r="8066" spans="3:6" x14ac:dyDescent="0.25">
      <c r="C8066" s="6"/>
      <c r="D8066" s="7"/>
      <c r="E8066" s="6"/>
      <c r="F8066" s="8"/>
    </row>
    <row r="8067" spans="3:6" x14ac:dyDescent="0.25">
      <c r="C8067" s="6"/>
      <c r="D8067" s="7"/>
      <c r="E8067" s="6"/>
      <c r="F8067" s="8"/>
    </row>
    <row r="8068" spans="3:6" x14ac:dyDescent="0.25">
      <c r="C8068" s="6"/>
      <c r="D8068" s="7"/>
      <c r="E8068" s="6"/>
      <c r="F8068" s="8"/>
    </row>
    <row r="8069" spans="3:6" x14ac:dyDescent="0.25">
      <c r="C8069" s="6"/>
      <c r="D8069" s="7"/>
      <c r="E8069" s="6"/>
      <c r="F8069" s="8"/>
    </row>
    <row r="8070" spans="3:6" x14ac:dyDescent="0.25">
      <c r="C8070" s="6"/>
      <c r="D8070" s="7"/>
      <c r="E8070" s="6"/>
      <c r="F8070" s="8"/>
    </row>
    <row r="8071" spans="3:6" x14ac:dyDescent="0.25">
      <c r="C8071" s="6"/>
      <c r="D8071" s="7"/>
      <c r="E8071" s="6"/>
      <c r="F8071" s="8"/>
    </row>
    <row r="8072" spans="3:6" x14ac:dyDescent="0.25">
      <c r="C8072" s="6"/>
      <c r="D8072" s="7"/>
      <c r="E8072" s="6"/>
      <c r="F8072" s="8"/>
    </row>
    <row r="8073" spans="3:6" x14ac:dyDescent="0.25">
      <c r="C8073" s="6"/>
      <c r="D8073" s="7"/>
      <c r="E8073" s="6"/>
      <c r="F8073" s="8"/>
    </row>
    <row r="8074" spans="3:6" x14ac:dyDescent="0.25">
      <c r="C8074" s="6"/>
      <c r="D8074" s="7"/>
      <c r="E8074" s="6"/>
      <c r="F8074" s="8"/>
    </row>
    <row r="8075" spans="3:6" x14ac:dyDescent="0.25">
      <c r="C8075" s="6"/>
      <c r="D8075" s="7"/>
      <c r="E8075" s="6"/>
      <c r="F8075" s="8"/>
    </row>
    <row r="8076" spans="3:6" x14ac:dyDescent="0.25">
      <c r="C8076" s="6"/>
      <c r="D8076" s="7"/>
      <c r="E8076" s="6"/>
      <c r="F8076" s="8"/>
    </row>
    <row r="8077" spans="3:6" x14ac:dyDescent="0.25">
      <c r="C8077" s="6"/>
      <c r="D8077" s="7"/>
      <c r="E8077" s="6"/>
      <c r="F8077" s="8"/>
    </row>
    <row r="8078" spans="3:6" x14ac:dyDescent="0.25">
      <c r="C8078" s="6"/>
      <c r="D8078" s="7"/>
      <c r="E8078" s="6"/>
      <c r="F8078" s="8"/>
    </row>
    <row r="8079" spans="3:6" x14ac:dyDescent="0.25">
      <c r="C8079" s="6"/>
      <c r="D8079" s="7"/>
      <c r="E8079" s="6"/>
      <c r="F8079" s="8"/>
    </row>
    <row r="8080" spans="3:6" x14ac:dyDescent="0.25">
      <c r="C8080" s="6"/>
      <c r="D8080" s="7"/>
      <c r="E8080" s="6"/>
      <c r="F8080" s="8"/>
    </row>
    <row r="8081" spans="3:6" x14ac:dyDescent="0.25">
      <c r="C8081" s="6"/>
      <c r="D8081" s="7"/>
      <c r="E8081" s="6"/>
      <c r="F8081" s="8"/>
    </row>
    <row r="8082" spans="3:6" x14ac:dyDescent="0.25">
      <c r="C8082" s="6"/>
      <c r="D8082" s="7"/>
      <c r="E8082" s="6"/>
      <c r="F8082" s="8"/>
    </row>
    <row r="8083" spans="3:6" x14ac:dyDescent="0.25">
      <c r="C8083" s="6"/>
      <c r="D8083" s="7"/>
      <c r="E8083" s="6"/>
      <c r="F8083" s="8"/>
    </row>
    <row r="8084" spans="3:6" x14ac:dyDescent="0.25">
      <c r="C8084" s="6"/>
      <c r="D8084" s="7"/>
      <c r="E8084" s="6"/>
      <c r="F8084" s="8"/>
    </row>
    <row r="8085" spans="3:6" x14ac:dyDescent="0.25">
      <c r="C8085" s="6"/>
      <c r="D8085" s="7"/>
      <c r="E8085" s="6"/>
      <c r="F8085" s="8"/>
    </row>
    <row r="8086" spans="3:6" x14ac:dyDescent="0.25">
      <c r="C8086" s="6"/>
      <c r="D8086" s="7"/>
      <c r="E8086" s="6"/>
      <c r="F8086" s="8"/>
    </row>
    <row r="8087" spans="3:6" x14ac:dyDescent="0.25">
      <c r="C8087" s="6"/>
      <c r="D8087" s="7"/>
      <c r="E8087" s="6"/>
      <c r="F8087" s="8"/>
    </row>
    <row r="8088" spans="3:6" x14ac:dyDescent="0.25">
      <c r="C8088" s="6"/>
      <c r="D8088" s="7"/>
      <c r="E8088" s="6"/>
      <c r="F8088" s="8"/>
    </row>
    <row r="8089" spans="3:6" x14ac:dyDescent="0.25">
      <c r="C8089" s="6"/>
      <c r="D8089" s="7"/>
      <c r="E8089" s="6"/>
      <c r="F8089" s="8"/>
    </row>
    <row r="8090" spans="3:6" x14ac:dyDescent="0.25">
      <c r="C8090" s="6"/>
      <c r="D8090" s="7"/>
      <c r="E8090" s="6"/>
      <c r="F8090" s="8"/>
    </row>
    <row r="8091" spans="3:6" x14ac:dyDescent="0.25">
      <c r="C8091" s="6"/>
      <c r="D8091" s="7"/>
      <c r="E8091" s="6"/>
      <c r="F8091" s="8"/>
    </row>
    <row r="8092" spans="3:6" x14ac:dyDescent="0.25">
      <c r="C8092" s="6"/>
      <c r="D8092" s="7"/>
      <c r="E8092" s="6"/>
      <c r="F8092" s="8"/>
    </row>
    <row r="8093" spans="3:6" x14ac:dyDescent="0.25">
      <c r="C8093" s="6"/>
      <c r="D8093" s="7"/>
      <c r="E8093" s="6"/>
      <c r="F8093" s="8"/>
    </row>
    <row r="8094" spans="3:6" x14ac:dyDescent="0.25">
      <c r="C8094" s="6"/>
      <c r="D8094" s="7"/>
      <c r="E8094" s="6"/>
      <c r="F8094" s="8"/>
    </row>
    <row r="8095" spans="3:6" x14ac:dyDescent="0.25">
      <c r="C8095" s="6"/>
      <c r="D8095" s="7"/>
      <c r="E8095" s="6"/>
      <c r="F8095" s="8"/>
    </row>
    <row r="8096" spans="3:6" x14ac:dyDescent="0.25">
      <c r="C8096" s="6"/>
      <c r="D8096" s="7"/>
      <c r="E8096" s="6"/>
      <c r="F8096" s="8"/>
    </row>
    <row r="8097" spans="3:6" x14ac:dyDescent="0.25">
      <c r="C8097" s="6"/>
      <c r="D8097" s="7"/>
      <c r="E8097" s="6"/>
      <c r="F8097" s="8"/>
    </row>
    <row r="8098" spans="3:6" x14ac:dyDescent="0.25">
      <c r="C8098" s="6"/>
      <c r="D8098" s="7"/>
      <c r="E8098" s="6"/>
      <c r="F8098" s="8"/>
    </row>
    <row r="8099" spans="3:6" x14ac:dyDescent="0.25">
      <c r="C8099" s="6"/>
      <c r="D8099" s="7"/>
      <c r="E8099" s="6"/>
      <c r="F8099" s="8"/>
    </row>
    <row r="8100" spans="3:6" x14ac:dyDescent="0.25">
      <c r="C8100" s="6"/>
      <c r="D8100" s="7"/>
      <c r="E8100" s="6"/>
      <c r="F8100" s="8"/>
    </row>
    <row r="8101" spans="3:6" x14ac:dyDescent="0.25">
      <c r="C8101" s="6"/>
      <c r="D8101" s="7"/>
      <c r="E8101" s="6"/>
      <c r="F8101" s="8"/>
    </row>
    <row r="8102" spans="3:6" x14ac:dyDescent="0.25">
      <c r="C8102" s="6"/>
      <c r="D8102" s="7"/>
      <c r="E8102" s="6"/>
      <c r="F8102" s="8"/>
    </row>
    <row r="8103" spans="3:6" x14ac:dyDescent="0.25">
      <c r="C8103" s="6"/>
      <c r="D8103" s="7"/>
      <c r="E8103" s="6"/>
      <c r="F8103" s="8"/>
    </row>
    <row r="8104" spans="3:6" x14ac:dyDescent="0.25">
      <c r="C8104" s="6"/>
      <c r="D8104" s="7"/>
      <c r="E8104" s="6"/>
      <c r="F8104" s="8"/>
    </row>
    <row r="8105" spans="3:6" x14ac:dyDescent="0.25">
      <c r="C8105" s="6"/>
      <c r="D8105" s="7"/>
      <c r="E8105" s="6"/>
      <c r="F8105" s="8"/>
    </row>
    <row r="8106" spans="3:6" x14ac:dyDescent="0.25">
      <c r="C8106" s="6"/>
      <c r="D8106" s="7"/>
      <c r="E8106" s="6"/>
      <c r="F8106" s="8"/>
    </row>
    <row r="8107" spans="3:6" x14ac:dyDescent="0.25">
      <c r="C8107" s="6"/>
      <c r="D8107" s="7"/>
      <c r="E8107" s="6"/>
      <c r="F8107" s="8"/>
    </row>
    <row r="8108" spans="3:6" x14ac:dyDescent="0.25">
      <c r="C8108" s="6"/>
      <c r="D8108" s="7"/>
      <c r="E8108" s="6"/>
      <c r="F8108" s="8"/>
    </row>
    <row r="8109" spans="3:6" x14ac:dyDescent="0.25">
      <c r="C8109" s="6"/>
      <c r="D8109" s="7"/>
      <c r="E8109" s="6"/>
      <c r="F8109" s="8"/>
    </row>
    <row r="8110" spans="3:6" x14ac:dyDescent="0.25">
      <c r="C8110" s="6"/>
      <c r="D8110" s="7"/>
      <c r="E8110" s="6"/>
      <c r="F8110" s="8"/>
    </row>
    <row r="8111" spans="3:6" x14ac:dyDescent="0.25">
      <c r="C8111" s="6"/>
      <c r="D8111" s="7"/>
      <c r="E8111" s="6"/>
      <c r="F8111" s="8"/>
    </row>
    <row r="8112" spans="3:6" x14ac:dyDescent="0.25">
      <c r="C8112" s="6"/>
      <c r="D8112" s="7"/>
      <c r="E8112" s="6"/>
      <c r="F8112" s="8"/>
    </row>
    <row r="8113" spans="3:6" x14ac:dyDescent="0.25">
      <c r="C8113" s="6"/>
      <c r="D8113" s="7"/>
      <c r="E8113" s="6"/>
      <c r="F8113" s="8"/>
    </row>
    <row r="8114" spans="3:6" x14ac:dyDescent="0.25">
      <c r="C8114" s="6"/>
      <c r="D8114" s="7"/>
      <c r="E8114" s="6"/>
      <c r="F8114" s="8"/>
    </row>
    <row r="8115" spans="3:6" x14ac:dyDescent="0.25">
      <c r="C8115" s="6"/>
      <c r="D8115" s="7"/>
      <c r="E8115" s="6"/>
      <c r="F8115" s="8"/>
    </row>
    <row r="8116" spans="3:6" x14ac:dyDescent="0.25">
      <c r="C8116" s="6"/>
      <c r="D8116" s="7"/>
      <c r="E8116" s="6"/>
      <c r="F8116" s="8"/>
    </row>
    <row r="8117" spans="3:6" x14ac:dyDescent="0.25">
      <c r="C8117" s="6"/>
      <c r="D8117" s="7"/>
      <c r="E8117" s="6"/>
      <c r="F8117" s="8"/>
    </row>
    <row r="8118" spans="3:6" x14ac:dyDescent="0.25">
      <c r="C8118" s="6"/>
      <c r="D8118" s="7"/>
      <c r="E8118" s="6"/>
      <c r="F8118" s="8"/>
    </row>
    <row r="8119" spans="3:6" x14ac:dyDescent="0.25">
      <c r="C8119" s="6"/>
      <c r="D8119" s="7"/>
      <c r="E8119" s="6"/>
      <c r="F8119" s="8"/>
    </row>
    <row r="8120" spans="3:6" x14ac:dyDescent="0.25">
      <c r="C8120" s="6"/>
      <c r="D8120" s="7"/>
      <c r="E8120" s="6"/>
      <c r="F8120" s="8"/>
    </row>
    <row r="8121" spans="3:6" x14ac:dyDescent="0.25">
      <c r="C8121" s="6"/>
      <c r="D8121" s="7"/>
      <c r="E8121" s="6"/>
      <c r="F8121" s="8"/>
    </row>
    <row r="8122" spans="3:6" x14ac:dyDescent="0.25">
      <c r="C8122" s="6"/>
      <c r="D8122" s="7"/>
      <c r="E8122" s="6"/>
      <c r="F8122" s="8"/>
    </row>
  </sheetData>
  <sheetProtection algorithmName="SHA-512" hashValue="l0Sd6uMS8a/KqWpiLqxG+sTzif/CpHa/O0LKDba+uWePCScNfHMIf/4b1JONrvS8N4OXEIaf8c92CcFyHt9E8w==" saltValue="9yfS0RVZEgy306CaNzwtxw==" spinCount="100000" sheet="1" objects="1" scenarios="1"/>
  <mergeCells count="4">
    <mergeCell ref="C2:F2"/>
    <mergeCell ref="C3:F3"/>
    <mergeCell ref="C5:F5"/>
    <mergeCell ref="B7:C7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63" min="2" max="5" man="1"/>
    <brk id="73" min="2" max="5" man="1"/>
    <brk id="99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75"/>
  <sheetViews>
    <sheetView showGridLines="0" zoomScaleNormal="100" workbookViewId="0">
      <selection activeCell="D11" sqref="D11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23" t="s">
        <v>696</v>
      </c>
      <c r="D2" s="123"/>
    </row>
    <row r="4" spans="1:8" ht="16.5" x14ac:dyDescent="0.3">
      <c r="C4" s="123" t="s">
        <v>697</v>
      </c>
      <c r="D4" s="123"/>
    </row>
    <row r="5" spans="1:8" ht="15" x14ac:dyDescent="0.25">
      <c r="C5" s="1"/>
      <c r="D5" s="1"/>
    </row>
    <row r="6" spans="1:8" ht="16.5" x14ac:dyDescent="0.3">
      <c r="C6" s="157" t="str">
        <f>DETERMINACION!E3&amp;" "&amp;DETERMINACION!F3</f>
        <v>DISTRITO 28</v>
      </c>
      <c r="D6" s="157"/>
    </row>
    <row r="7" spans="1:8" ht="16.5" x14ac:dyDescent="0.3">
      <c r="C7" s="15"/>
      <c r="D7" s="15"/>
    </row>
    <row r="8" spans="1:8" ht="16.5" x14ac:dyDescent="0.3">
      <c r="C8" s="15"/>
      <c r="D8" s="15"/>
    </row>
    <row r="9" spans="1:8" ht="16.5" x14ac:dyDescent="0.3">
      <c r="B9" s="16"/>
      <c r="C9" s="18" t="s">
        <v>681</v>
      </c>
      <c r="D9" s="17" t="s">
        <v>24</v>
      </c>
    </row>
    <row r="10" spans="1:8" x14ac:dyDescent="0.25">
      <c r="B10" s="14">
        <v>1</v>
      </c>
      <c r="C10" s="158" t="str">
        <f>DETERMINACION!C77</f>
        <v>MAURICIO DAZA CARRASCO</v>
      </c>
      <c r="D10" s="159">
        <f>IFERROR(VLOOKUP(C10,CANDIDATOS!$C$7:$F$63,4,0),"")</f>
        <v>6188</v>
      </c>
      <c r="F10">
        <v>24273</v>
      </c>
      <c r="H10" s="151" t="b">
        <f>EXACT(D10,F10)</f>
        <v>0</v>
      </c>
    </row>
    <row r="11" spans="1:8" x14ac:dyDescent="0.25">
      <c r="B11" s="160">
        <f>IF(B10&lt;DETERMINACION!$D$6,B10+1,"")</f>
        <v>2</v>
      </c>
      <c r="C11" s="161" t="str">
        <f>DETERMINACION!E69</f>
        <v>RODRIGO ALVAREZ ZENTENO</v>
      </c>
      <c r="D11" s="159">
        <f>IFERROR(VLOOKUP(C11,CANDIDATOS!$C$7:$F$63,4,0),"")</f>
        <v>4197</v>
      </c>
      <c r="F11"/>
    </row>
    <row r="12" spans="1:8" x14ac:dyDescent="0.25">
      <c r="B12" s="160">
        <f>IF(B11&lt;DETERMINACION!$D$6,B11+1,"")</f>
        <v>3</v>
      </c>
      <c r="C12" s="158" t="str">
        <f>DETERMINACION!C85</f>
        <v>ELISA AMANDA GIUSTINIANOVICH CAMPOS</v>
      </c>
      <c r="D12" s="159">
        <f>IFERROR(VLOOKUP(C12,CANDIDATOS!$C$7:$F$63,4,0),"")</f>
        <v>4259</v>
      </c>
      <c r="F12"/>
    </row>
    <row r="13" spans="1:8" x14ac:dyDescent="0.25">
      <c r="C13" s="6"/>
      <c r="D13" s="8"/>
    </row>
    <row r="14" spans="1:8" x14ac:dyDescent="0.25">
      <c r="C14" s="6"/>
      <c r="D14" s="8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  <row r="8067" spans="1:8" s="3" customFormat="1" x14ac:dyDescent="0.25">
      <c r="A8067" s="1"/>
      <c r="B8067" s="1"/>
      <c r="C8067" s="6"/>
      <c r="D8067" s="8"/>
      <c r="E8067" s="1"/>
      <c r="F8067" s="1"/>
      <c r="G8067" s="1"/>
      <c r="H8067" s="1"/>
    </row>
    <row r="8068" spans="1:8" s="3" customFormat="1" x14ac:dyDescent="0.25">
      <c r="A8068" s="1"/>
      <c r="B8068" s="1"/>
      <c r="C8068" s="6"/>
      <c r="D8068" s="8"/>
      <c r="E8068" s="1"/>
      <c r="F8068" s="1"/>
      <c r="G8068" s="1"/>
      <c r="H8068" s="1"/>
    </row>
    <row r="8069" spans="1:8" s="3" customFormat="1" x14ac:dyDescent="0.25">
      <c r="A8069" s="1"/>
      <c r="B8069" s="1"/>
      <c r="C8069" s="6"/>
      <c r="D8069" s="8"/>
      <c r="E8069" s="1"/>
      <c r="F8069" s="1"/>
      <c r="G8069" s="1"/>
      <c r="H8069" s="1"/>
    </row>
    <row r="8070" spans="1:8" s="3" customFormat="1" x14ac:dyDescent="0.25">
      <c r="A8070" s="1"/>
      <c r="B8070" s="1"/>
      <c r="C8070" s="6"/>
      <c r="D8070" s="8"/>
      <c r="E8070" s="1"/>
      <c r="F8070" s="1"/>
      <c r="G8070" s="1"/>
      <c r="H8070" s="1"/>
    </row>
    <row r="8071" spans="1:8" s="3" customFormat="1" x14ac:dyDescent="0.25">
      <c r="A8071" s="1"/>
      <c r="B8071" s="1"/>
      <c r="C8071" s="6"/>
      <c r="D8071" s="8"/>
      <c r="E8071" s="1"/>
      <c r="F8071" s="1"/>
      <c r="G8071" s="1"/>
      <c r="H8071" s="1"/>
    </row>
    <row r="8072" spans="1:8" s="3" customFormat="1" x14ac:dyDescent="0.25">
      <c r="A8072" s="1"/>
      <c r="B8072" s="1"/>
      <c r="C8072" s="6"/>
      <c r="D8072" s="8"/>
      <c r="E8072" s="1"/>
      <c r="F8072" s="1"/>
      <c r="G8072" s="1"/>
      <c r="H8072" s="1"/>
    </row>
    <row r="8073" spans="1:8" s="3" customFormat="1" x14ac:dyDescent="0.25">
      <c r="A8073" s="1"/>
      <c r="B8073" s="1"/>
      <c r="C8073" s="6"/>
      <c r="D8073" s="8"/>
      <c r="E8073" s="1"/>
      <c r="F8073" s="1"/>
      <c r="G8073" s="1"/>
      <c r="H8073" s="1"/>
    </row>
    <row r="8074" spans="1:8" s="3" customFormat="1" x14ac:dyDescent="0.25">
      <c r="A8074" s="1"/>
      <c r="B8074" s="1"/>
      <c r="C8074" s="6"/>
      <c r="D8074" s="8"/>
      <c r="E8074" s="1"/>
      <c r="F8074" s="1"/>
      <c r="G8074" s="1"/>
      <c r="H8074" s="1"/>
    </row>
    <row r="8075" spans="1:8" s="3" customFormat="1" x14ac:dyDescent="0.25">
      <c r="A8075" s="1"/>
      <c r="B8075" s="1"/>
      <c r="C8075" s="6"/>
      <c r="D8075" s="8"/>
      <c r="E8075" s="1"/>
      <c r="F8075" s="1"/>
      <c r="G8075" s="1"/>
      <c r="H8075" s="1"/>
    </row>
  </sheetData>
  <sheetProtection algorithmName="SHA-512" hashValue="UM3i+ViEEWglK+vFknUO79OpfXYX/99azafzY1FiEUpYy8BpH4UoXoqeUQv9rszZBiRTTee5qIWy4VuQ9OXMoA==" saltValue="U21OWT//YFedgwunFV/pgg==" spinCount="100000" sheet="1" objects="1" scenarios="1"/>
  <mergeCells count="3">
    <mergeCell ref="C2:D2"/>
    <mergeCell ref="C4:D4"/>
    <mergeCell ref="C6:D6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2" min="2" max="5" man="1"/>
    <brk id="26" min="2" max="5" man="1"/>
    <brk id="52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P1416"/>
  <sheetViews>
    <sheetView showGridLines="0" workbookViewId="0"/>
  </sheetViews>
  <sheetFormatPr baseColWidth="10" defaultRowHeight="15" x14ac:dyDescent="0.25"/>
  <cols>
    <col min="1" max="1" width="10" style="77" customWidth="1"/>
    <col min="2" max="2" width="23" style="77" bestFit="1" customWidth="1"/>
    <col min="3" max="3" width="15.7109375" style="77" customWidth="1"/>
    <col min="4" max="4" width="18.7109375" style="77" customWidth="1"/>
    <col min="5" max="5" width="14" style="77" customWidth="1"/>
    <col min="6" max="6" width="17" style="77" customWidth="1"/>
    <col min="7" max="7" width="19.85546875" style="77" bestFit="1" customWidth="1"/>
    <col min="8" max="8" width="21" style="77" bestFit="1" customWidth="1"/>
    <col min="9" max="9" width="29.140625" style="77" bestFit="1" customWidth="1"/>
    <col min="10" max="10" width="29.5703125" style="77" customWidth="1"/>
    <col min="11" max="11" width="15.7109375" style="77" customWidth="1"/>
    <col min="12" max="12" width="21.42578125" style="77" customWidth="1"/>
    <col min="13" max="13" width="20.140625" style="77" bestFit="1" customWidth="1"/>
    <col min="14" max="14" width="37.5703125" style="77" bestFit="1" customWidth="1"/>
    <col min="15" max="15" width="52.85546875" style="77" customWidth="1"/>
    <col min="16" max="21" width="15.140625" style="77" customWidth="1"/>
    <col min="22" max="22" width="15.140625" style="77" bestFit="1" customWidth="1"/>
    <col min="23" max="63" width="13.5703125" style="77" customWidth="1"/>
    <col min="64" max="16384" width="11.42578125" style="77"/>
  </cols>
  <sheetData>
    <row r="1" spans="1:68" s="24" customFormat="1" ht="52.5" customHeight="1" x14ac:dyDescent="0.25">
      <c r="A1" s="56" t="s">
        <v>734</v>
      </c>
      <c r="B1" s="56" t="s">
        <v>735</v>
      </c>
      <c r="C1" s="56" t="s">
        <v>736</v>
      </c>
      <c r="D1" s="56" t="s">
        <v>737</v>
      </c>
      <c r="E1" s="56" t="s">
        <v>738</v>
      </c>
      <c r="F1" s="56" t="s">
        <v>739</v>
      </c>
      <c r="G1" s="56" t="s">
        <v>740</v>
      </c>
      <c r="H1" s="56" t="s">
        <v>740</v>
      </c>
      <c r="I1" s="56" t="s">
        <v>741</v>
      </c>
      <c r="J1" s="56" t="s">
        <v>742</v>
      </c>
      <c r="K1" s="56" t="s">
        <v>743</v>
      </c>
      <c r="L1" s="56" t="s">
        <v>744</v>
      </c>
      <c r="M1" s="56" t="s">
        <v>745</v>
      </c>
      <c r="N1" s="56" t="s">
        <v>746</v>
      </c>
      <c r="O1" s="56" t="s">
        <v>747</v>
      </c>
      <c r="P1" s="56" t="s">
        <v>691</v>
      </c>
      <c r="Q1" s="56" t="s">
        <v>698</v>
      </c>
      <c r="R1" s="56" t="s">
        <v>692</v>
      </c>
      <c r="S1" s="56" t="s">
        <v>699</v>
      </c>
      <c r="T1" s="56" t="s">
        <v>700</v>
      </c>
      <c r="U1" s="56" t="s">
        <v>701</v>
      </c>
      <c r="V1" s="56" t="s">
        <v>702</v>
      </c>
      <c r="W1" s="56" t="s">
        <v>703</v>
      </c>
      <c r="X1" s="56" t="s">
        <v>704</v>
      </c>
      <c r="Y1" s="56" t="s">
        <v>687</v>
      </c>
      <c r="Z1" s="56" t="s">
        <v>705</v>
      </c>
      <c r="AA1" s="56" t="s">
        <v>706</v>
      </c>
      <c r="AB1" s="56" t="s">
        <v>707</v>
      </c>
      <c r="AC1" s="56" t="s">
        <v>708</v>
      </c>
      <c r="AD1" s="56" t="s">
        <v>709</v>
      </c>
      <c r="AE1" s="56" t="s">
        <v>710</v>
      </c>
      <c r="AF1" s="56" t="s">
        <v>693</v>
      </c>
      <c r="AG1" s="56" t="s">
        <v>711</v>
      </c>
      <c r="AH1" s="56" t="s">
        <v>712</v>
      </c>
      <c r="AI1" s="56" t="s">
        <v>688</v>
      </c>
      <c r="AJ1" s="56" t="s">
        <v>713</v>
      </c>
      <c r="AK1" s="56" t="s">
        <v>714</v>
      </c>
      <c r="AL1" s="56" t="s">
        <v>715</v>
      </c>
      <c r="AM1" s="56" t="s">
        <v>716</v>
      </c>
      <c r="AN1" s="56" t="s">
        <v>717</v>
      </c>
      <c r="AO1" s="56" t="s">
        <v>718</v>
      </c>
      <c r="AP1" s="56" t="s">
        <v>694</v>
      </c>
      <c r="AQ1" s="56" t="s">
        <v>719</v>
      </c>
      <c r="AR1" s="56" t="s">
        <v>720</v>
      </c>
      <c r="AS1" s="56" t="s">
        <v>721</v>
      </c>
      <c r="AT1" s="56" t="s">
        <v>689</v>
      </c>
      <c r="AU1" s="56" t="s">
        <v>722</v>
      </c>
      <c r="AV1" s="56" t="s">
        <v>723</v>
      </c>
      <c r="AW1" s="56" t="s">
        <v>724</v>
      </c>
      <c r="AX1" s="56" t="s">
        <v>725</v>
      </c>
      <c r="AY1" s="56" t="s">
        <v>726</v>
      </c>
      <c r="AZ1" s="56" t="s">
        <v>727</v>
      </c>
      <c r="BA1" s="56" t="s">
        <v>695</v>
      </c>
      <c r="BB1" s="56" t="s">
        <v>728</v>
      </c>
      <c r="BC1" s="56" t="s">
        <v>729</v>
      </c>
      <c r="BD1" s="56" t="s">
        <v>730</v>
      </c>
      <c r="BE1" s="56" t="s">
        <v>731</v>
      </c>
      <c r="BF1" s="56" t="s">
        <v>732</v>
      </c>
      <c r="BG1" s="56" t="s">
        <v>748</v>
      </c>
      <c r="BH1" s="56" t="s">
        <v>749</v>
      </c>
      <c r="BI1" s="56" t="s">
        <v>874</v>
      </c>
      <c r="BJ1" s="56"/>
      <c r="BK1" s="56"/>
    </row>
    <row r="2" spans="1:68" x14ac:dyDescent="0.25">
      <c r="A2" s="57">
        <v>12</v>
      </c>
      <c r="B2" s="57" t="s">
        <v>750</v>
      </c>
      <c r="C2" s="57">
        <v>124</v>
      </c>
      <c r="D2" s="57" t="s">
        <v>751</v>
      </c>
      <c r="E2" s="57">
        <v>756</v>
      </c>
      <c r="F2" s="57" t="s">
        <v>752</v>
      </c>
      <c r="G2" s="57">
        <v>28</v>
      </c>
      <c r="H2" s="57" t="s">
        <v>690</v>
      </c>
      <c r="I2" s="57">
        <v>503</v>
      </c>
      <c r="J2" s="57" t="s">
        <v>752</v>
      </c>
      <c r="K2" s="57" t="s">
        <v>73</v>
      </c>
      <c r="L2" s="57">
        <v>1</v>
      </c>
      <c r="M2" s="57" t="s">
        <v>888</v>
      </c>
      <c r="N2" s="57" t="s">
        <v>753</v>
      </c>
      <c r="O2" s="57" t="s">
        <v>754</v>
      </c>
      <c r="P2" s="57"/>
      <c r="Q2" s="57">
        <v>1</v>
      </c>
      <c r="R2" s="57"/>
      <c r="S2" s="57">
        <v>1</v>
      </c>
      <c r="T2" s="57">
        <v>8</v>
      </c>
      <c r="U2" s="57">
        <v>0</v>
      </c>
      <c r="V2" s="57">
        <v>1</v>
      </c>
      <c r="W2" s="57">
        <v>0</v>
      </c>
      <c r="X2" s="57">
        <v>0</v>
      </c>
      <c r="Y2" s="57"/>
      <c r="Z2" s="57">
        <v>1</v>
      </c>
      <c r="AA2" s="57">
        <v>11</v>
      </c>
      <c r="AB2" s="57">
        <v>0</v>
      </c>
      <c r="AC2" s="57">
        <v>0</v>
      </c>
      <c r="AD2" s="57">
        <v>0</v>
      </c>
      <c r="AE2" s="57">
        <v>1</v>
      </c>
      <c r="AF2" s="57"/>
      <c r="AG2" s="57">
        <v>8</v>
      </c>
      <c r="AH2" s="57">
        <v>3</v>
      </c>
      <c r="AI2" s="57"/>
      <c r="AJ2" s="57">
        <v>2</v>
      </c>
      <c r="AK2" s="57">
        <v>3</v>
      </c>
      <c r="AL2" s="57">
        <v>0</v>
      </c>
      <c r="AM2" s="57">
        <v>0</v>
      </c>
      <c r="AN2" s="57">
        <v>0</v>
      </c>
      <c r="AO2" s="57">
        <v>0</v>
      </c>
      <c r="AP2" s="57"/>
      <c r="AQ2" s="57">
        <v>1</v>
      </c>
      <c r="AR2" s="57">
        <v>0</v>
      </c>
      <c r="AS2" s="57">
        <v>0</v>
      </c>
      <c r="AT2" s="57"/>
      <c r="AU2" s="57">
        <v>11</v>
      </c>
      <c r="AV2" s="57">
        <v>2</v>
      </c>
      <c r="AW2" s="57">
        <v>0</v>
      </c>
      <c r="AX2" s="57">
        <v>1</v>
      </c>
      <c r="AY2" s="57">
        <v>0</v>
      </c>
      <c r="AZ2" s="57">
        <v>0</v>
      </c>
      <c r="BA2" s="57"/>
      <c r="BB2" s="57">
        <v>5</v>
      </c>
      <c r="BC2" s="57">
        <v>2</v>
      </c>
      <c r="BD2" s="57">
        <v>2</v>
      </c>
      <c r="BE2" s="57">
        <v>9</v>
      </c>
      <c r="BF2" s="57">
        <v>0</v>
      </c>
      <c r="BG2" s="57">
        <v>10</v>
      </c>
      <c r="BH2" s="57">
        <v>5</v>
      </c>
      <c r="BI2" s="57">
        <v>338</v>
      </c>
      <c r="BJ2" s="57"/>
      <c r="BK2" s="57"/>
      <c r="BL2" s="57"/>
      <c r="BM2" s="57"/>
      <c r="BN2" s="57"/>
      <c r="BO2" s="57"/>
      <c r="BP2" s="57"/>
    </row>
    <row r="3" spans="1:68" x14ac:dyDescent="0.25">
      <c r="A3" s="77">
        <v>12</v>
      </c>
      <c r="B3" s="77" t="s">
        <v>750</v>
      </c>
      <c r="C3" s="77">
        <v>124</v>
      </c>
      <c r="D3" s="77" t="s">
        <v>751</v>
      </c>
      <c r="E3" s="77">
        <v>756</v>
      </c>
      <c r="F3" s="77" t="s">
        <v>752</v>
      </c>
      <c r="G3" s="77">
        <v>28</v>
      </c>
      <c r="H3" s="77" t="s">
        <v>690</v>
      </c>
      <c r="I3" s="77">
        <v>503</v>
      </c>
      <c r="J3" s="77" t="s">
        <v>752</v>
      </c>
      <c r="K3" s="77" t="s">
        <v>73</v>
      </c>
      <c r="L3" s="77">
        <v>2</v>
      </c>
      <c r="M3" s="77" t="s">
        <v>889</v>
      </c>
      <c r="N3" s="77" t="s">
        <v>753</v>
      </c>
      <c r="O3" s="77" t="s">
        <v>754</v>
      </c>
      <c r="P3" s="57"/>
      <c r="Q3" s="57">
        <v>1</v>
      </c>
      <c r="R3" s="57"/>
      <c r="S3" s="57">
        <v>0</v>
      </c>
      <c r="T3" s="57">
        <v>12</v>
      </c>
      <c r="U3" s="57">
        <v>0</v>
      </c>
      <c r="V3" s="57">
        <v>0</v>
      </c>
      <c r="W3" s="57">
        <v>0</v>
      </c>
      <c r="X3" s="57">
        <v>0</v>
      </c>
      <c r="Y3" s="57"/>
      <c r="Z3" s="57">
        <v>3</v>
      </c>
      <c r="AA3" s="57">
        <v>14</v>
      </c>
      <c r="AB3" s="57">
        <v>0</v>
      </c>
      <c r="AC3" s="57">
        <v>1</v>
      </c>
      <c r="AD3" s="57">
        <v>0</v>
      </c>
      <c r="AE3" s="57">
        <v>1</v>
      </c>
      <c r="AF3" s="57"/>
      <c r="AG3" s="57">
        <v>3</v>
      </c>
      <c r="AH3" s="57">
        <v>2</v>
      </c>
      <c r="AI3" s="57"/>
      <c r="AJ3" s="57">
        <v>0</v>
      </c>
      <c r="AK3" s="57">
        <v>5</v>
      </c>
      <c r="AL3" s="57">
        <v>1</v>
      </c>
      <c r="AM3" s="57">
        <v>0</v>
      </c>
      <c r="AN3" s="57">
        <v>2</v>
      </c>
      <c r="AO3" s="57">
        <v>3</v>
      </c>
      <c r="AP3" s="57"/>
      <c r="AQ3" s="57">
        <v>1</v>
      </c>
      <c r="AR3" s="57">
        <v>3</v>
      </c>
      <c r="AS3" s="57">
        <v>1</v>
      </c>
      <c r="AT3" s="57"/>
      <c r="AU3" s="57">
        <v>14</v>
      </c>
      <c r="AV3" s="57">
        <v>1</v>
      </c>
      <c r="AW3" s="57">
        <v>0</v>
      </c>
      <c r="AX3" s="57">
        <v>0</v>
      </c>
      <c r="AY3" s="57">
        <v>0</v>
      </c>
      <c r="AZ3" s="57">
        <v>1</v>
      </c>
      <c r="BA3" s="57"/>
      <c r="BB3" s="57">
        <v>2</v>
      </c>
      <c r="BC3" s="57">
        <v>1</v>
      </c>
      <c r="BD3" s="57">
        <v>1</v>
      </c>
      <c r="BE3" s="57">
        <v>13</v>
      </c>
      <c r="BF3" s="57">
        <v>0</v>
      </c>
      <c r="BG3" s="57">
        <v>5</v>
      </c>
      <c r="BH3" s="57">
        <v>10</v>
      </c>
      <c r="BI3" s="57">
        <v>347</v>
      </c>
      <c r="BJ3" s="57"/>
      <c r="BK3" s="57"/>
      <c r="BL3" s="57"/>
      <c r="BM3" s="57"/>
      <c r="BN3" s="57"/>
    </row>
    <row r="4" spans="1:68" x14ac:dyDescent="0.25">
      <c r="A4" s="77">
        <v>12</v>
      </c>
      <c r="B4" s="77" t="s">
        <v>750</v>
      </c>
      <c r="C4" s="77">
        <v>124</v>
      </c>
      <c r="D4" s="77" t="s">
        <v>751</v>
      </c>
      <c r="E4" s="77">
        <v>756</v>
      </c>
      <c r="F4" s="77" t="s">
        <v>752</v>
      </c>
      <c r="G4" s="77">
        <v>28</v>
      </c>
      <c r="H4" s="77" t="s">
        <v>690</v>
      </c>
      <c r="I4" s="77">
        <v>503</v>
      </c>
      <c r="J4" s="77" t="s">
        <v>752</v>
      </c>
      <c r="K4" s="77" t="s">
        <v>73</v>
      </c>
      <c r="L4" s="77">
        <v>3</v>
      </c>
      <c r="M4" s="77" t="s">
        <v>890</v>
      </c>
      <c r="N4" s="77" t="s">
        <v>753</v>
      </c>
      <c r="O4" s="77" t="s">
        <v>754</v>
      </c>
      <c r="P4" s="57"/>
      <c r="Q4" s="57">
        <v>1</v>
      </c>
      <c r="R4" s="57"/>
      <c r="S4" s="57">
        <v>1</v>
      </c>
      <c r="T4" s="57">
        <v>22</v>
      </c>
      <c r="U4" s="57">
        <v>0</v>
      </c>
      <c r="V4" s="57">
        <v>1</v>
      </c>
      <c r="W4" s="57">
        <v>1</v>
      </c>
      <c r="X4" s="57">
        <v>0</v>
      </c>
      <c r="Y4" s="57"/>
      <c r="Z4" s="57">
        <v>2</v>
      </c>
      <c r="AA4" s="57">
        <v>11</v>
      </c>
      <c r="AB4" s="57">
        <v>1</v>
      </c>
      <c r="AC4" s="57">
        <v>0</v>
      </c>
      <c r="AD4" s="57">
        <v>1</v>
      </c>
      <c r="AE4" s="57">
        <v>0</v>
      </c>
      <c r="AF4" s="57"/>
      <c r="AG4" s="57">
        <v>1</v>
      </c>
      <c r="AH4" s="57">
        <v>1</v>
      </c>
      <c r="AI4" s="57"/>
      <c r="AJ4" s="57">
        <v>1</v>
      </c>
      <c r="AK4" s="57">
        <v>8</v>
      </c>
      <c r="AL4" s="57">
        <v>0</v>
      </c>
      <c r="AM4" s="57">
        <v>0</v>
      </c>
      <c r="AN4" s="57">
        <v>3</v>
      </c>
      <c r="AO4" s="57">
        <v>3</v>
      </c>
      <c r="AP4" s="57"/>
      <c r="AQ4" s="57">
        <v>4</v>
      </c>
      <c r="AR4" s="57">
        <v>3</v>
      </c>
      <c r="AS4" s="57">
        <v>1</v>
      </c>
      <c r="AT4" s="57"/>
      <c r="AU4" s="57">
        <v>10</v>
      </c>
      <c r="AV4" s="57">
        <v>2</v>
      </c>
      <c r="AW4" s="57">
        <v>0</v>
      </c>
      <c r="AX4" s="57">
        <v>0</v>
      </c>
      <c r="AY4" s="57">
        <v>0</v>
      </c>
      <c r="AZ4" s="57">
        <v>0</v>
      </c>
      <c r="BA4" s="57"/>
      <c r="BB4" s="57">
        <v>4</v>
      </c>
      <c r="BC4" s="57">
        <v>1</v>
      </c>
      <c r="BD4" s="57">
        <v>0</v>
      </c>
      <c r="BE4" s="57">
        <v>15</v>
      </c>
      <c r="BF4" s="57">
        <v>0</v>
      </c>
      <c r="BG4" s="57">
        <v>2</v>
      </c>
      <c r="BH4" s="57">
        <v>10</v>
      </c>
      <c r="BI4" s="57">
        <v>346</v>
      </c>
      <c r="BJ4" s="57"/>
      <c r="BK4" s="57"/>
      <c r="BL4" s="57"/>
      <c r="BM4" s="57"/>
      <c r="BN4" s="57"/>
    </row>
    <row r="5" spans="1:68" x14ac:dyDescent="0.25">
      <c r="A5" s="77">
        <v>12</v>
      </c>
      <c r="B5" s="77" t="s">
        <v>750</v>
      </c>
      <c r="C5" s="77">
        <v>124</v>
      </c>
      <c r="D5" s="77" t="s">
        <v>751</v>
      </c>
      <c r="E5" s="77">
        <v>756</v>
      </c>
      <c r="F5" s="77" t="s">
        <v>752</v>
      </c>
      <c r="G5" s="77">
        <v>28</v>
      </c>
      <c r="H5" s="77" t="s">
        <v>690</v>
      </c>
      <c r="I5" s="77">
        <v>503</v>
      </c>
      <c r="J5" s="77" t="s">
        <v>752</v>
      </c>
      <c r="K5" s="77" t="s">
        <v>73</v>
      </c>
      <c r="L5" s="77">
        <v>4</v>
      </c>
      <c r="M5" s="77" t="s">
        <v>891</v>
      </c>
      <c r="N5" s="77" t="s">
        <v>753</v>
      </c>
      <c r="O5" s="77" t="s">
        <v>754</v>
      </c>
      <c r="P5" s="57"/>
      <c r="Q5" s="57">
        <v>2</v>
      </c>
      <c r="R5" s="57"/>
      <c r="S5" s="57">
        <v>0</v>
      </c>
      <c r="T5" s="57">
        <v>7</v>
      </c>
      <c r="U5" s="57">
        <v>1</v>
      </c>
      <c r="V5" s="57">
        <v>3</v>
      </c>
      <c r="W5" s="57">
        <v>1</v>
      </c>
      <c r="X5" s="57">
        <v>0</v>
      </c>
      <c r="Y5" s="57"/>
      <c r="Z5" s="57">
        <v>0</v>
      </c>
      <c r="AA5" s="57">
        <v>14</v>
      </c>
      <c r="AB5" s="57">
        <v>0</v>
      </c>
      <c r="AC5" s="57">
        <v>1</v>
      </c>
      <c r="AD5" s="57">
        <v>0</v>
      </c>
      <c r="AE5" s="57">
        <v>2</v>
      </c>
      <c r="AF5" s="57"/>
      <c r="AG5" s="57">
        <v>4</v>
      </c>
      <c r="AH5" s="57">
        <v>2</v>
      </c>
      <c r="AI5" s="57"/>
      <c r="AJ5" s="57">
        <v>2</v>
      </c>
      <c r="AK5" s="57">
        <v>7</v>
      </c>
      <c r="AL5" s="57">
        <v>0</v>
      </c>
      <c r="AM5" s="57">
        <v>1</v>
      </c>
      <c r="AN5" s="57">
        <v>2</v>
      </c>
      <c r="AO5" s="57">
        <v>3</v>
      </c>
      <c r="AP5" s="57"/>
      <c r="AQ5" s="57">
        <v>3</v>
      </c>
      <c r="AR5" s="57">
        <v>2</v>
      </c>
      <c r="AS5" s="57">
        <v>0</v>
      </c>
      <c r="AT5" s="57"/>
      <c r="AU5" s="57">
        <v>12</v>
      </c>
      <c r="AV5" s="57">
        <v>1</v>
      </c>
      <c r="AW5" s="57">
        <v>1</v>
      </c>
      <c r="AX5" s="57">
        <v>0</v>
      </c>
      <c r="AY5" s="57">
        <v>0</v>
      </c>
      <c r="AZ5" s="57">
        <v>1</v>
      </c>
      <c r="BA5" s="57"/>
      <c r="BB5" s="57">
        <v>3</v>
      </c>
      <c r="BC5" s="57">
        <v>3</v>
      </c>
      <c r="BD5" s="57">
        <v>1</v>
      </c>
      <c r="BE5" s="57">
        <v>12</v>
      </c>
      <c r="BF5" s="57">
        <v>4</v>
      </c>
      <c r="BG5" s="57">
        <v>7</v>
      </c>
      <c r="BH5" s="57">
        <v>13</v>
      </c>
      <c r="BI5" s="57">
        <v>349</v>
      </c>
      <c r="BJ5" s="57"/>
      <c r="BK5" s="57"/>
      <c r="BL5" s="57"/>
      <c r="BM5" s="57"/>
      <c r="BN5" s="57"/>
    </row>
    <row r="6" spans="1:68" x14ac:dyDescent="0.25">
      <c r="A6" s="77">
        <v>12</v>
      </c>
      <c r="B6" s="77" t="s">
        <v>750</v>
      </c>
      <c r="C6" s="77">
        <v>124</v>
      </c>
      <c r="D6" s="77" t="s">
        <v>751</v>
      </c>
      <c r="E6" s="77">
        <v>756</v>
      </c>
      <c r="F6" s="77" t="s">
        <v>752</v>
      </c>
      <c r="G6" s="77">
        <v>28</v>
      </c>
      <c r="H6" s="77" t="s">
        <v>690</v>
      </c>
      <c r="I6" s="77">
        <v>503</v>
      </c>
      <c r="J6" s="77" t="s">
        <v>752</v>
      </c>
      <c r="K6" s="77" t="s">
        <v>73</v>
      </c>
      <c r="L6" s="77">
        <v>5</v>
      </c>
      <c r="M6" s="77" t="s">
        <v>892</v>
      </c>
      <c r="N6" s="77" t="s">
        <v>753</v>
      </c>
      <c r="O6" s="77" t="s">
        <v>754</v>
      </c>
      <c r="P6" s="57"/>
      <c r="Q6" s="57">
        <v>2</v>
      </c>
      <c r="R6" s="57"/>
      <c r="S6" s="57">
        <v>0</v>
      </c>
      <c r="T6" s="57">
        <v>18</v>
      </c>
      <c r="U6" s="57">
        <v>0</v>
      </c>
      <c r="V6" s="57">
        <v>1</v>
      </c>
      <c r="W6" s="57">
        <v>0</v>
      </c>
      <c r="X6" s="57">
        <v>0</v>
      </c>
      <c r="Y6" s="57"/>
      <c r="Z6" s="57">
        <v>2</v>
      </c>
      <c r="AA6" s="57">
        <v>10</v>
      </c>
      <c r="AB6" s="57">
        <v>0</v>
      </c>
      <c r="AC6" s="57">
        <v>2</v>
      </c>
      <c r="AD6" s="57">
        <v>1</v>
      </c>
      <c r="AE6" s="57">
        <v>2</v>
      </c>
      <c r="AF6" s="57"/>
      <c r="AG6" s="57">
        <v>1</v>
      </c>
      <c r="AH6" s="57">
        <v>0</v>
      </c>
      <c r="AI6" s="57"/>
      <c r="AJ6" s="57">
        <v>2</v>
      </c>
      <c r="AK6" s="57">
        <v>3</v>
      </c>
      <c r="AL6" s="57">
        <v>1</v>
      </c>
      <c r="AM6" s="57">
        <v>1</v>
      </c>
      <c r="AN6" s="57">
        <v>0</v>
      </c>
      <c r="AO6" s="57">
        <v>7</v>
      </c>
      <c r="AP6" s="57"/>
      <c r="AQ6" s="57">
        <v>4</v>
      </c>
      <c r="AR6" s="57">
        <v>0</v>
      </c>
      <c r="AS6" s="57">
        <v>0</v>
      </c>
      <c r="AT6" s="57"/>
      <c r="AU6" s="57">
        <v>11</v>
      </c>
      <c r="AV6" s="57">
        <v>0</v>
      </c>
      <c r="AW6" s="57">
        <v>1</v>
      </c>
      <c r="AX6" s="57">
        <v>0</v>
      </c>
      <c r="AY6" s="57">
        <v>1</v>
      </c>
      <c r="AZ6" s="57">
        <v>0</v>
      </c>
      <c r="BA6" s="57"/>
      <c r="BB6" s="57">
        <v>1</v>
      </c>
      <c r="BC6" s="57">
        <v>1</v>
      </c>
      <c r="BD6" s="57">
        <v>0</v>
      </c>
      <c r="BE6" s="57">
        <v>16</v>
      </c>
      <c r="BF6" s="57">
        <v>1</v>
      </c>
      <c r="BG6" s="57">
        <v>2</v>
      </c>
      <c r="BH6" s="57">
        <v>11</v>
      </c>
      <c r="BI6" s="57">
        <v>347</v>
      </c>
      <c r="BJ6" s="57"/>
      <c r="BK6" s="57"/>
      <c r="BL6" s="57"/>
      <c r="BM6" s="57"/>
      <c r="BN6" s="57"/>
    </row>
    <row r="7" spans="1:68" x14ac:dyDescent="0.25">
      <c r="A7" s="77">
        <v>12</v>
      </c>
      <c r="B7" s="77" t="s">
        <v>750</v>
      </c>
      <c r="C7" s="77">
        <v>124</v>
      </c>
      <c r="D7" s="77" t="s">
        <v>751</v>
      </c>
      <c r="E7" s="77">
        <v>756</v>
      </c>
      <c r="F7" s="77" t="s">
        <v>752</v>
      </c>
      <c r="G7" s="77">
        <v>28</v>
      </c>
      <c r="H7" s="77" t="s">
        <v>690</v>
      </c>
      <c r="I7" s="77">
        <v>503</v>
      </c>
      <c r="J7" s="77" t="s">
        <v>752</v>
      </c>
      <c r="K7" s="77" t="s">
        <v>73</v>
      </c>
      <c r="L7" s="77">
        <v>6</v>
      </c>
      <c r="M7" s="77" t="s">
        <v>893</v>
      </c>
      <c r="N7" s="77" t="s">
        <v>753</v>
      </c>
      <c r="O7" s="77" t="s">
        <v>754</v>
      </c>
      <c r="P7" s="57"/>
      <c r="Q7" s="57">
        <v>2</v>
      </c>
      <c r="R7" s="57"/>
      <c r="S7" s="57">
        <v>3</v>
      </c>
      <c r="T7" s="57">
        <v>15</v>
      </c>
      <c r="U7" s="57">
        <v>1</v>
      </c>
      <c r="V7" s="57">
        <v>0</v>
      </c>
      <c r="W7" s="57">
        <v>0</v>
      </c>
      <c r="X7" s="57">
        <v>1</v>
      </c>
      <c r="Y7" s="57"/>
      <c r="Z7" s="57">
        <v>0</v>
      </c>
      <c r="AA7" s="57">
        <v>8</v>
      </c>
      <c r="AB7" s="57">
        <v>0</v>
      </c>
      <c r="AC7" s="57">
        <v>1</v>
      </c>
      <c r="AD7" s="57">
        <v>0</v>
      </c>
      <c r="AE7" s="57">
        <v>2</v>
      </c>
      <c r="AF7" s="57"/>
      <c r="AG7" s="57">
        <v>3</v>
      </c>
      <c r="AH7" s="57">
        <v>1</v>
      </c>
      <c r="AI7" s="57"/>
      <c r="AJ7" s="57">
        <v>2</v>
      </c>
      <c r="AK7" s="57">
        <v>7</v>
      </c>
      <c r="AL7" s="57">
        <v>3</v>
      </c>
      <c r="AM7" s="57">
        <v>1</v>
      </c>
      <c r="AN7" s="57">
        <v>1</v>
      </c>
      <c r="AO7" s="57">
        <v>1</v>
      </c>
      <c r="AP7" s="57"/>
      <c r="AQ7" s="57">
        <v>3</v>
      </c>
      <c r="AR7" s="57">
        <v>3</v>
      </c>
      <c r="AS7" s="57">
        <v>3</v>
      </c>
      <c r="AT7" s="57"/>
      <c r="AU7" s="57">
        <v>11</v>
      </c>
      <c r="AV7" s="57">
        <v>1</v>
      </c>
      <c r="AW7" s="57">
        <v>3</v>
      </c>
      <c r="AX7" s="57">
        <v>0</v>
      </c>
      <c r="AY7" s="57">
        <v>0</v>
      </c>
      <c r="AZ7" s="57">
        <v>0</v>
      </c>
      <c r="BA7" s="57"/>
      <c r="BB7" s="57">
        <v>1</v>
      </c>
      <c r="BC7" s="57">
        <v>2</v>
      </c>
      <c r="BD7" s="57">
        <v>1</v>
      </c>
      <c r="BE7" s="57">
        <v>15</v>
      </c>
      <c r="BF7" s="57">
        <v>0</v>
      </c>
      <c r="BG7" s="57">
        <v>0</v>
      </c>
      <c r="BH7" s="57">
        <v>12</v>
      </c>
      <c r="BI7" s="57">
        <v>330</v>
      </c>
      <c r="BJ7" s="57"/>
      <c r="BK7" s="57"/>
      <c r="BL7" s="57"/>
      <c r="BM7" s="57"/>
      <c r="BN7" s="57"/>
    </row>
    <row r="8" spans="1:68" x14ac:dyDescent="0.25">
      <c r="A8" s="77">
        <v>12</v>
      </c>
      <c r="B8" s="77" t="s">
        <v>750</v>
      </c>
      <c r="C8" s="77">
        <v>124</v>
      </c>
      <c r="D8" s="77" t="s">
        <v>751</v>
      </c>
      <c r="E8" s="77">
        <v>756</v>
      </c>
      <c r="F8" s="77" t="s">
        <v>752</v>
      </c>
      <c r="G8" s="77">
        <v>28</v>
      </c>
      <c r="H8" s="77" t="s">
        <v>690</v>
      </c>
      <c r="I8" s="77">
        <v>503</v>
      </c>
      <c r="J8" s="77" t="s">
        <v>752</v>
      </c>
      <c r="K8" s="77" t="s">
        <v>73</v>
      </c>
      <c r="L8" s="77">
        <v>7</v>
      </c>
      <c r="M8" s="77" t="s">
        <v>894</v>
      </c>
      <c r="N8" s="77" t="s">
        <v>753</v>
      </c>
      <c r="O8" s="77" t="s">
        <v>754</v>
      </c>
      <c r="P8" s="57"/>
      <c r="Q8" s="57">
        <v>0</v>
      </c>
      <c r="R8" s="57"/>
      <c r="S8" s="57">
        <v>0</v>
      </c>
      <c r="T8" s="57">
        <v>17</v>
      </c>
      <c r="U8" s="57">
        <v>0</v>
      </c>
      <c r="V8" s="57">
        <v>1</v>
      </c>
      <c r="W8" s="57">
        <v>0</v>
      </c>
      <c r="X8" s="57">
        <v>0</v>
      </c>
      <c r="Y8" s="57"/>
      <c r="Z8" s="57">
        <v>4</v>
      </c>
      <c r="AA8" s="57">
        <v>9</v>
      </c>
      <c r="AB8" s="57">
        <v>1</v>
      </c>
      <c r="AC8" s="57">
        <v>1</v>
      </c>
      <c r="AD8" s="57">
        <v>0</v>
      </c>
      <c r="AE8" s="57">
        <v>0</v>
      </c>
      <c r="AF8" s="57"/>
      <c r="AG8" s="57">
        <v>5</v>
      </c>
      <c r="AH8" s="57">
        <v>3</v>
      </c>
      <c r="AI8" s="57"/>
      <c r="AJ8" s="57">
        <v>0</v>
      </c>
      <c r="AK8" s="57">
        <v>5</v>
      </c>
      <c r="AL8" s="57">
        <v>1</v>
      </c>
      <c r="AM8" s="57">
        <v>0</v>
      </c>
      <c r="AN8" s="57">
        <v>0</v>
      </c>
      <c r="AO8" s="57">
        <v>3</v>
      </c>
      <c r="AP8" s="57"/>
      <c r="AQ8" s="57">
        <v>2</v>
      </c>
      <c r="AR8" s="57">
        <v>5</v>
      </c>
      <c r="AS8" s="57">
        <v>0</v>
      </c>
      <c r="AT8" s="57"/>
      <c r="AU8" s="57">
        <v>9</v>
      </c>
      <c r="AV8" s="57">
        <v>1</v>
      </c>
      <c r="AW8" s="57">
        <v>1</v>
      </c>
      <c r="AX8" s="57">
        <v>0</v>
      </c>
      <c r="AY8" s="57">
        <v>1</v>
      </c>
      <c r="AZ8" s="57">
        <v>0</v>
      </c>
      <c r="BA8" s="57"/>
      <c r="BB8" s="57">
        <v>3</v>
      </c>
      <c r="BC8" s="57">
        <v>1</v>
      </c>
      <c r="BD8" s="57">
        <v>2</v>
      </c>
      <c r="BE8" s="57">
        <v>11</v>
      </c>
      <c r="BF8" s="57">
        <v>1</v>
      </c>
      <c r="BG8" s="57">
        <v>5</v>
      </c>
      <c r="BH8" s="57">
        <v>10</v>
      </c>
      <c r="BI8" s="57">
        <v>330</v>
      </c>
      <c r="BJ8" s="57"/>
      <c r="BK8" s="57"/>
      <c r="BL8" s="57"/>
      <c r="BM8" s="57"/>
      <c r="BN8" s="57"/>
    </row>
    <row r="9" spans="1:68" x14ac:dyDescent="0.25">
      <c r="A9" s="77">
        <v>12</v>
      </c>
      <c r="B9" s="77" t="s">
        <v>750</v>
      </c>
      <c r="C9" s="77">
        <v>124</v>
      </c>
      <c r="D9" s="77" t="s">
        <v>751</v>
      </c>
      <c r="E9" s="77">
        <v>756</v>
      </c>
      <c r="F9" s="77" t="s">
        <v>752</v>
      </c>
      <c r="G9" s="77">
        <v>28</v>
      </c>
      <c r="H9" s="77" t="s">
        <v>690</v>
      </c>
      <c r="I9" s="77">
        <v>503</v>
      </c>
      <c r="J9" s="77" t="s">
        <v>752</v>
      </c>
      <c r="K9" s="77" t="s">
        <v>73</v>
      </c>
      <c r="L9" s="77">
        <v>8</v>
      </c>
      <c r="M9" s="77" t="s">
        <v>895</v>
      </c>
      <c r="N9" s="77" t="s">
        <v>753</v>
      </c>
      <c r="O9" s="77" t="s">
        <v>754</v>
      </c>
      <c r="P9" s="57"/>
      <c r="Q9" s="57">
        <v>1</v>
      </c>
      <c r="R9" s="57"/>
      <c r="S9" s="57">
        <v>0</v>
      </c>
      <c r="T9" s="57">
        <v>23</v>
      </c>
      <c r="U9" s="57">
        <v>0</v>
      </c>
      <c r="V9" s="57">
        <v>1</v>
      </c>
      <c r="W9" s="57">
        <v>2</v>
      </c>
      <c r="X9" s="57">
        <v>2</v>
      </c>
      <c r="Y9" s="57"/>
      <c r="Z9" s="57">
        <v>0</v>
      </c>
      <c r="AA9" s="57">
        <v>5</v>
      </c>
      <c r="AB9" s="57">
        <v>1</v>
      </c>
      <c r="AC9" s="57">
        <v>1</v>
      </c>
      <c r="AD9" s="57">
        <v>1</v>
      </c>
      <c r="AE9" s="57">
        <v>1</v>
      </c>
      <c r="AF9" s="57"/>
      <c r="AG9" s="57">
        <v>2</v>
      </c>
      <c r="AH9" s="57">
        <v>0</v>
      </c>
      <c r="AI9" s="57"/>
      <c r="AJ9" s="57">
        <v>1</v>
      </c>
      <c r="AK9" s="57">
        <v>1</v>
      </c>
      <c r="AL9" s="57">
        <v>3</v>
      </c>
      <c r="AM9" s="57">
        <v>4</v>
      </c>
      <c r="AN9" s="57">
        <v>1</v>
      </c>
      <c r="AO9" s="57">
        <v>6</v>
      </c>
      <c r="AP9" s="57"/>
      <c r="AQ9" s="57">
        <v>3</v>
      </c>
      <c r="AR9" s="57">
        <v>2</v>
      </c>
      <c r="AS9" s="57">
        <v>1</v>
      </c>
      <c r="AT9" s="57"/>
      <c r="AU9" s="57">
        <v>11</v>
      </c>
      <c r="AV9" s="57">
        <v>0</v>
      </c>
      <c r="AW9" s="57">
        <v>0</v>
      </c>
      <c r="AX9" s="57">
        <v>0</v>
      </c>
      <c r="AY9" s="57">
        <v>1</v>
      </c>
      <c r="AZ9" s="57">
        <v>2</v>
      </c>
      <c r="BA9" s="57"/>
      <c r="BB9" s="57">
        <v>4</v>
      </c>
      <c r="BC9" s="57">
        <v>1</v>
      </c>
      <c r="BD9" s="57">
        <v>0</v>
      </c>
      <c r="BE9" s="57">
        <v>19</v>
      </c>
      <c r="BF9" s="57">
        <v>2</v>
      </c>
      <c r="BG9" s="57">
        <v>4</v>
      </c>
      <c r="BH9" s="57">
        <v>11</v>
      </c>
      <c r="BI9" s="57">
        <v>327</v>
      </c>
      <c r="BJ9" s="57"/>
      <c r="BK9" s="57"/>
      <c r="BL9" s="57"/>
      <c r="BM9" s="57"/>
      <c r="BN9" s="57"/>
    </row>
    <row r="10" spans="1:68" x14ac:dyDescent="0.25">
      <c r="A10" s="77">
        <v>12</v>
      </c>
      <c r="B10" s="77" t="s">
        <v>750</v>
      </c>
      <c r="C10" s="77">
        <v>124</v>
      </c>
      <c r="D10" s="77" t="s">
        <v>751</v>
      </c>
      <c r="E10" s="77">
        <v>756</v>
      </c>
      <c r="F10" s="77" t="s">
        <v>752</v>
      </c>
      <c r="G10" s="77">
        <v>28</v>
      </c>
      <c r="H10" s="77" t="s">
        <v>690</v>
      </c>
      <c r="I10" s="77">
        <v>503</v>
      </c>
      <c r="J10" s="77" t="s">
        <v>752</v>
      </c>
      <c r="K10" s="77" t="s">
        <v>73</v>
      </c>
      <c r="L10" s="77">
        <v>9</v>
      </c>
      <c r="M10" s="77" t="s">
        <v>896</v>
      </c>
      <c r="N10" s="77" t="s">
        <v>753</v>
      </c>
      <c r="O10" s="77" t="s">
        <v>754</v>
      </c>
      <c r="P10" s="57"/>
      <c r="Q10" s="57"/>
      <c r="R10" s="57"/>
      <c r="S10" s="57">
        <v>1</v>
      </c>
      <c r="T10" s="57">
        <v>10</v>
      </c>
      <c r="U10" s="57"/>
      <c r="V10" s="57">
        <v>2</v>
      </c>
      <c r="W10" s="57"/>
      <c r="X10" s="57"/>
      <c r="Y10" s="57"/>
      <c r="Z10" s="57"/>
      <c r="AA10" s="57">
        <v>11</v>
      </c>
      <c r="AB10" s="57">
        <v>1</v>
      </c>
      <c r="AC10" s="57">
        <v>1</v>
      </c>
      <c r="AD10" s="57">
        <v>1</v>
      </c>
      <c r="AE10" s="57">
        <v>1</v>
      </c>
      <c r="AF10" s="57"/>
      <c r="AG10" s="57">
        <v>2</v>
      </c>
      <c r="AH10" s="57"/>
      <c r="AI10" s="57"/>
      <c r="AJ10" s="57"/>
      <c r="AK10" s="57">
        <v>5</v>
      </c>
      <c r="AL10" s="57">
        <v>1</v>
      </c>
      <c r="AM10" s="57"/>
      <c r="AN10" s="57"/>
      <c r="AO10" s="57">
        <v>7</v>
      </c>
      <c r="AP10" s="57"/>
      <c r="AQ10" s="57">
        <v>3</v>
      </c>
      <c r="AR10" s="57"/>
      <c r="AS10" s="57"/>
      <c r="AT10" s="57"/>
      <c r="AU10" s="57">
        <v>15</v>
      </c>
      <c r="AV10" s="57"/>
      <c r="AW10" s="57">
        <v>1</v>
      </c>
      <c r="AX10" s="57"/>
      <c r="AY10" s="57"/>
      <c r="AZ10" s="57">
        <v>2</v>
      </c>
      <c r="BA10" s="57"/>
      <c r="BB10" s="57">
        <v>2</v>
      </c>
      <c r="BC10" s="57">
        <v>1</v>
      </c>
      <c r="BD10" s="57">
        <v>3</v>
      </c>
      <c r="BE10" s="57">
        <v>10</v>
      </c>
      <c r="BF10" s="57"/>
      <c r="BG10" s="57">
        <v>6</v>
      </c>
      <c r="BH10" s="57">
        <v>13</v>
      </c>
      <c r="BI10" s="57">
        <v>335</v>
      </c>
      <c r="BJ10" s="57"/>
      <c r="BK10" s="57"/>
      <c r="BL10" s="57"/>
      <c r="BM10" s="57"/>
      <c r="BN10" s="57"/>
    </row>
    <row r="11" spans="1:68" x14ac:dyDescent="0.25">
      <c r="A11" s="77">
        <v>12</v>
      </c>
      <c r="B11" s="77" t="s">
        <v>750</v>
      </c>
      <c r="C11" s="77">
        <v>124</v>
      </c>
      <c r="D11" s="77" t="s">
        <v>751</v>
      </c>
      <c r="E11" s="77">
        <v>756</v>
      </c>
      <c r="F11" s="77" t="s">
        <v>752</v>
      </c>
      <c r="G11" s="77">
        <v>28</v>
      </c>
      <c r="H11" s="77" t="s">
        <v>690</v>
      </c>
      <c r="I11" s="77">
        <v>503</v>
      </c>
      <c r="J11" s="77" t="s">
        <v>752</v>
      </c>
      <c r="K11" s="77" t="s">
        <v>73</v>
      </c>
      <c r="L11" s="77">
        <v>10</v>
      </c>
      <c r="M11" s="77" t="s">
        <v>897</v>
      </c>
      <c r="N11" s="77" t="s">
        <v>753</v>
      </c>
      <c r="O11" s="77" t="s">
        <v>754</v>
      </c>
      <c r="P11" s="57"/>
      <c r="Q11" s="57">
        <v>1</v>
      </c>
      <c r="R11" s="57"/>
      <c r="S11" s="57"/>
      <c r="T11" s="57">
        <v>22</v>
      </c>
      <c r="U11" s="57">
        <v>1</v>
      </c>
      <c r="V11" s="57">
        <v>3</v>
      </c>
      <c r="W11" s="57"/>
      <c r="X11" s="57"/>
      <c r="Y11" s="57"/>
      <c r="Z11" s="57"/>
      <c r="AA11" s="57">
        <v>4</v>
      </c>
      <c r="AB11" s="57"/>
      <c r="AC11" s="57">
        <v>1</v>
      </c>
      <c r="AD11" s="57"/>
      <c r="AE11" s="57"/>
      <c r="AF11" s="57"/>
      <c r="AG11" s="57">
        <v>5</v>
      </c>
      <c r="AH11" s="57">
        <v>3</v>
      </c>
      <c r="AI11" s="57"/>
      <c r="AJ11" s="57">
        <v>1</v>
      </c>
      <c r="AK11" s="57">
        <v>6</v>
      </c>
      <c r="AL11" s="57">
        <v>1</v>
      </c>
      <c r="AM11" s="57"/>
      <c r="AN11" s="57">
        <v>3</v>
      </c>
      <c r="AO11" s="57">
        <v>2</v>
      </c>
      <c r="AP11" s="57"/>
      <c r="AQ11" s="57">
        <v>3</v>
      </c>
      <c r="AR11" s="57"/>
      <c r="AS11" s="57"/>
      <c r="AT11" s="57"/>
      <c r="AU11" s="57">
        <v>6</v>
      </c>
      <c r="AV11" s="57">
        <v>2</v>
      </c>
      <c r="AW11" s="57">
        <v>1</v>
      </c>
      <c r="AX11" s="57">
        <v>1</v>
      </c>
      <c r="AY11" s="57">
        <v>2</v>
      </c>
      <c r="AZ11" s="57">
        <v>2</v>
      </c>
      <c r="BA11" s="57"/>
      <c r="BB11" s="57">
        <v>2</v>
      </c>
      <c r="BC11" s="57"/>
      <c r="BD11" s="57"/>
      <c r="BE11" s="57">
        <v>18</v>
      </c>
      <c r="BF11" s="57">
        <v>1</v>
      </c>
      <c r="BG11" s="57">
        <v>6</v>
      </c>
      <c r="BH11" s="57">
        <v>14</v>
      </c>
      <c r="BI11" s="57">
        <v>338</v>
      </c>
      <c r="BJ11" s="57"/>
      <c r="BK11" s="57"/>
      <c r="BL11" s="57"/>
      <c r="BM11" s="57"/>
      <c r="BN11" s="57"/>
    </row>
    <row r="12" spans="1:68" x14ac:dyDescent="0.25">
      <c r="A12" s="77">
        <v>12</v>
      </c>
      <c r="B12" s="77" t="s">
        <v>750</v>
      </c>
      <c r="C12" s="77">
        <v>124</v>
      </c>
      <c r="D12" s="77" t="s">
        <v>751</v>
      </c>
      <c r="E12" s="77">
        <v>756</v>
      </c>
      <c r="F12" s="77" t="s">
        <v>752</v>
      </c>
      <c r="G12" s="77">
        <v>28</v>
      </c>
      <c r="H12" s="77" t="s">
        <v>690</v>
      </c>
      <c r="I12" s="77">
        <v>503</v>
      </c>
      <c r="J12" s="77" t="s">
        <v>752</v>
      </c>
      <c r="K12" s="77" t="s">
        <v>73</v>
      </c>
      <c r="L12" s="77">
        <v>11</v>
      </c>
      <c r="M12" s="77" t="s">
        <v>898</v>
      </c>
      <c r="N12" s="77" t="s">
        <v>753</v>
      </c>
      <c r="O12" s="77" t="s">
        <v>754</v>
      </c>
      <c r="P12" s="57"/>
      <c r="Q12" s="57">
        <v>0</v>
      </c>
      <c r="R12" s="57"/>
      <c r="S12" s="57">
        <v>1</v>
      </c>
      <c r="T12" s="57">
        <v>18</v>
      </c>
      <c r="U12" s="57">
        <v>0</v>
      </c>
      <c r="V12" s="57">
        <v>0</v>
      </c>
      <c r="W12" s="57">
        <v>0</v>
      </c>
      <c r="X12" s="57">
        <v>1</v>
      </c>
      <c r="Y12" s="57"/>
      <c r="Z12" s="57">
        <v>2</v>
      </c>
      <c r="AA12" s="57">
        <v>9</v>
      </c>
      <c r="AB12" s="57">
        <v>1</v>
      </c>
      <c r="AC12" s="57">
        <v>3</v>
      </c>
      <c r="AD12" s="57">
        <v>0</v>
      </c>
      <c r="AE12" s="57">
        <v>1</v>
      </c>
      <c r="AF12" s="57"/>
      <c r="AG12" s="57">
        <v>2</v>
      </c>
      <c r="AH12" s="57">
        <v>1</v>
      </c>
      <c r="AI12" s="57"/>
      <c r="AJ12" s="57">
        <v>2</v>
      </c>
      <c r="AK12" s="57">
        <v>3</v>
      </c>
      <c r="AL12" s="57">
        <v>2</v>
      </c>
      <c r="AM12" s="57">
        <v>0</v>
      </c>
      <c r="AN12" s="57">
        <v>3</v>
      </c>
      <c r="AO12" s="57">
        <v>2</v>
      </c>
      <c r="AP12" s="57"/>
      <c r="AQ12" s="57">
        <v>2</v>
      </c>
      <c r="AR12" s="57">
        <v>1</v>
      </c>
      <c r="AS12" s="57">
        <v>3</v>
      </c>
      <c r="AT12" s="57"/>
      <c r="AU12" s="57">
        <v>8</v>
      </c>
      <c r="AV12" s="57">
        <v>0</v>
      </c>
      <c r="AW12" s="57">
        <v>0</v>
      </c>
      <c r="AX12" s="57">
        <v>2</v>
      </c>
      <c r="AY12" s="57">
        <v>0</v>
      </c>
      <c r="AZ12" s="57">
        <v>0</v>
      </c>
      <c r="BA12" s="57"/>
      <c r="BB12" s="57">
        <v>2</v>
      </c>
      <c r="BC12" s="57">
        <v>2</v>
      </c>
      <c r="BD12" s="57">
        <v>0</v>
      </c>
      <c r="BE12" s="57">
        <v>14</v>
      </c>
      <c r="BF12" s="57">
        <v>0</v>
      </c>
      <c r="BG12" s="57">
        <v>5</v>
      </c>
      <c r="BH12" s="57">
        <v>11</v>
      </c>
      <c r="BI12" s="57">
        <v>340</v>
      </c>
      <c r="BJ12" s="57"/>
      <c r="BK12" s="57"/>
      <c r="BL12" s="57"/>
      <c r="BM12" s="57"/>
      <c r="BN12" s="57"/>
    </row>
    <row r="13" spans="1:68" x14ac:dyDescent="0.25">
      <c r="A13" s="77">
        <v>12</v>
      </c>
      <c r="B13" s="77" t="s">
        <v>750</v>
      </c>
      <c r="C13" s="77">
        <v>124</v>
      </c>
      <c r="D13" s="77" t="s">
        <v>751</v>
      </c>
      <c r="E13" s="77">
        <v>756</v>
      </c>
      <c r="F13" s="77" t="s">
        <v>752</v>
      </c>
      <c r="G13" s="77">
        <v>28</v>
      </c>
      <c r="H13" s="77" t="s">
        <v>690</v>
      </c>
      <c r="I13" s="77">
        <v>503</v>
      </c>
      <c r="J13" s="77" t="s">
        <v>752</v>
      </c>
      <c r="K13" s="77" t="s">
        <v>73</v>
      </c>
      <c r="L13" s="77">
        <v>12</v>
      </c>
      <c r="M13" s="77" t="s">
        <v>899</v>
      </c>
      <c r="N13" s="77" t="s">
        <v>755</v>
      </c>
      <c r="O13" s="77" t="s">
        <v>756</v>
      </c>
      <c r="P13" s="57"/>
      <c r="Q13" s="57">
        <v>2</v>
      </c>
      <c r="R13" s="57"/>
      <c r="S13" s="57">
        <v>0</v>
      </c>
      <c r="T13" s="57">
        <v>22</v>
      </c>
      <c r="U13" s="57">
        <v>3</v>
      </c>
      <c r="V13" s="57">
        <v>1</v>
      </c>
      <c r="W13" s="57">
        <v>0</v>
      </c>
      <c r="X13" s="57">
        <v>0</v>
      </c>
      <c r="Y13" s="57"/>
      <c r="Z13" s="57">
        <v>4</v>
      </c>
      <c r="AA13" s="57">
        <v>9</v>
      </c>
      <c r="AB13" s="57">
        <v>1</v>
      </c>
      <c r="AC13" s="57">
        <v>2</v>
      </c>
      <c r="AD13" s="57">
        <v>0</v>
      </c>
      <c r="AE13" s="57">
        <v>2</v>
      </c>
      <c r="AF13" s="57"/>
      <c r="AG13" s="57">
        <v>4</v>
      </c>
      <c r="AH13" s="57">
        <v>2</v>
      </c>
      <c r="AI13" s="57"/>
      <c r="AJ13" s="57">
        <v>2</v>
      </c>
      <c r="AK13" s="57">
        <v>4</v>
      </c>
      <c r="AL13" s="57">
        <v>2</v>
      </c>
      <c r="AM13" s="57">
        <v>1</v>
      </c>
      <c r="AN13" s="57">
        <v>0</v>
      </c>
      <c r="AO13" s="57">
        <v>3</v>
      </c>
      <c r="AP13" s="57"/>
      <c r="AQ13" s="57">
        <v>1</v>
      </c>
      <c r="AR13" s="57">
        <v>3</v>
      </c>
      <c r="AS13" s="57">
        <v>2</v>
      </c>
      <c r="AT13" s="57"/>
      <c r="AU13" s="57">
        <v>10</v>
      </c>
      <c r="AV13" s="57">
        <v>0</v>
      </c>
      <c r="AW13" s="57">
        <v>1</v>
      </c>
      <c r="AX13" s="57">
        <v>1</v>
      </c>
      <c r="AY13" s="57">
        <v>2</v>
      </c>
      <c r="AZ13" s="57">
        <v>0</v>
      </c>
      <c r="BA13" s="57"/>
      <c r="BB13" s="57">
        <v>0</v>
      </c>
      <c r="BC13" s="57">
        <v>0</v>
      </c>
      <c r="BD13" s="57">
        <v>0</v>
      </c>
      <c r="BE13" s="57">
        <v>16</v>
      </c>
      <c r="BF13" s="57">
        <v>0</v>
      </c>
      <c r="BG13" s="57">
        <v>6</v>
      </c>
      <c r="BH13" s="57">
        <v>19</v>
      </c>
      <c r="BI13" s="57">
        <v>346</v>
      </c>
      <c r="BJ13" s="57"/>
      <c r="BK13" s="57"/>
      <c r="BL13" s="57"/>
      <c r="BM13" s="57"/>
      <c r="BN13" s="57"/>
    </row>
    <row r="14" spans="1:68" x14ac:dyDescent="0.25">
      <c r="A14" s="77">
        <v>12</v>
      </c>
      <c r="B14" s="77" t="s">
        <v>750</v>
      </c>
      <c r="C14" s="77">
        <v>124</v>
      </c>
      <c r="D14" s="77" t="s">
        <v>751</v>
      </c>
      <c r="E14" s="77">
        <v>756</v>
      </c>
      <c r="F14" s="77" t="s">
        <v>752</v>
      </c>
      <c r="G14" s="77">
        <v>28</v>
      </c>
      <c r="H14" s="77" t="s">
        <v>690</v>
      </c>
      <c r="I14" s="77">
        <v>503</v>
      </c>
      <c r="J14" s="77" t="s">
        <v>752</v>
      </c>
      <c r="K14" s="77" t="s">
        <v>73</v>
      </c>
      <c r="L14" s="77">
        <v>13</v>
      </c>
      <c r="M14" s="77" t="s">
        <v>900</v>
      </c>
      <c r="N14" s="77" t="s">
        <v>755</v>
      </c>
      <c r="O14" s="77" t="s">
        <v>756</v>
      </c>
      <c r="P14" s="57"/>
      <c r="Q14" s="57">
        <v>2</v>
      </c>
      <c r="R14" s="57"/>
      <c r="S14" s="57">
        <v>2</v>
      </c>
      <c r="T14" s="57">
        <v>11</v>
      </c>
      <c r="U14" s="57">
        <v>0</v>
      </c>
      <c r="V14" s="57">
        <v>1</v>
      </c>
      <c r="W14" s="57">
        <v>1</v>
      </c>
      <c r="X14" s="57">
        <v>1</v>
      </c>
      <c r="Y14" s="57"/>
      <c r="Z14" s="57">
        <v>0</v>
      </c>
      <c r="AA14" s="57">
        <v>16</v>
      </c>
      <c r="AB14" s="57">
        <v>0</v>
      </c>
      <c r="AC14" s="57">
        <v>0</v>
      </c>
      <c r="AD14" s="57">
        <v>0</v>
      </c>
      <c r="AE14" s="57">
        <v>0</v>
      </c>
      <c r="AF14" s="57"/>
      <c r="AG14" s="57">
        <v>0</v>
      </c>
      <c r="AH14" s="57">
        <v>1</v>
      </c>
      <c r="AI14" s="57"/>
      <c r="AJ14" s="57">
        <v>3</v>
      </c>
      <c r="AK14" s="57">
        <v>4</v>
      </c>
      <c r="AL14" s="57">
        <v>1</v>
      </c>
      <c r="AM14" s="57">
        <v>0</v>
      </c>
      <c r="AN14" s="57">
        <v>2</v>
      </c>
      <c r="AO14" s="57">
        <v>6</v>
      </c>
      <c r="AP14" s="57"/>
      <c r="AQ14" s="57">
        <v>2</v>
      </c>
      <c r="AR14" s="57">
        <v>0</v>
      </c>
      <c r="AS14" s="57">
        <v>3</v>
      </c>
      <c r="AT14" s="57"/>
      <c r="AU14" s="57">
        <v>12</v>
      </c>
      <c r="AV14" s="57">
        <v>0</v>
      </c>
      <c r="AW14" s="57">
        <v>0</v>
      </c>
      <c r="AX14" s="57">
        <v>1</v>
      </c>
      <c r="AY14" s="57">
        <v>1</v>
      </c>
      <c r="AZ14" s="57">
        <v>1</v>
      </c>
      <c r="BA14" s="57"/>
      <c r="BB14" s="57">
        <v>5</v>
      </c>
      <c r="BC14" s="57">
        <v>4</v>
      </c>
      <c r="BD14" s="57">
        <v>0</v>
      </c>
      <c r="BE14" s="57">
        <v>17</v>
      </c>
      <c r="BF14" s="57">
        <v>0</v>
      </c>
      <c r="BG14" s="57">
        <v>7</v>
      </c>
      <c r="BH14" s="57">
        <v>4</v>
      </c>
      <c r="BI14" s="57">
        <v>338</v>
      </c>
      <c r="BJ14" s="57"/>
      <c r="BK14" s="57"/>
      <c r="BL14" s="57"/>
      <c r="BM14" s="57"/>
      <c r="BN14" s="57"/>
    </row>
    <row r="15" spans="1:68" x14ac:dyDescent="0.25">
      <c r="A15" s="77">
        <v>12</v>
      </c>
      <c r="B15" s="77" t="s">
        <v>750</v>
      </c>
      <c r="C15" s="77">
        <v>124</v>
      </c>
      <c r="D15" s="77" t="s">
        <v>751</v>
      </c>
      <c r="E15" s="77">
        <v>756</v>
      </c>
      <c r="F15" s="77" t="s">
        <v>752</v>
      </c>
      <c r="G15" s="77">
        <v>28</v>
      </c>
      <c r="H15" s="77" t="s">
        <v>690</v>
      </c>
      <c r="I15" s="77">
        <v>503</v>
      </c>
      <c r="J15" s="77" t="s">
        <v>752</v>
      </c>
      <c r="K15" s="77" t="s">
        <v>73</v>
      </c>
      <c r="L15" s="77">
        <v>14</v>
      </c>
      <c r="M15" s="77" t="s">
        <v>901</v>
      </c>
      <c r="N15" s="77" t="s">
        <v>755</v>
      </c>
      <c r="O15" s="77" t="s">
        <v>756</v>
      </c>
      <c r="P15" s="57"/>
      <c r="Q15" s="57">
        <v>0</v>
      </c>
      <c r="R15" s="57"/>
      <c r="S15" s="57">
        <v>0</v>
      </c>
      <c r="T15" s="57">
        <v>13</v>
      </c>
      <c r="U15" s="57">
        <v>1</v>
      </c>
      <c r="V15" s="57">
        <v>1</v>
      </c>
      <c r="W15" s="57">
        <v>1</v>
      </c>
      <c r="X15" s="57">
        <v>1</v>
      </c>
      <c r="Y15" s="57"/>
      <c r="Z15" s="57">
        <v>2</v>
      </c>
      <c r="AA15" s="57">
        <v>13</v>
      </c>
      <c r="AB15" s="57">
        <v>0</v>
      </c>
      <c r="AC15" s="57">
        <v>1</v>
      </c>
      <c r="AD15" s="57">
        <v>2</v>
      </c>
      <c r="AE15" s="57">
        <v>5</v>
      </c>
      <c r="AF15" s="57"/>
      <c r="AG15" s="57">
        <v>5</v>
      </c>
      <c r="AH15" s="57">
        <v>0</v>
      </c>
      <c r="AI15" s="57"/>
      <c r="AJ15" s="57">
        <v>0</v>
      </c>
      <c r="AK15" s="57">
        <v>1</v>
      </c>
      <c r="AL15" s="57">
        <v>1</v>
      </c>
      <c r="AM15" s="57">
        <v>0</v>
      </c>
      <c r="AN15" s="57">
        <v>0</v>
      </c>
      <c r="AO15" s="57">
        <v>3</v>
      </c>
      <c r="AP15" s="57"/>
      <c r="AQ15" s="57">
        <v>2</v>
      </c>
      <c r="AR15" s="57">
        <v>4</v>
      </c>
      <c r="AS15" s="57">
        <v>0</v>
      </c>
      <c r="AT15" s="57"/>
      <c r="AU15" s="57">
        <v>14</v>
      </c>
      <c r="AV15" s="57">
        <v>0</v>
      </c>
      <c r="AW15" s="57">
        <v>2</v>
      </c>
      <c r="AX15" s="57">
        <v>0</v>
      </c>
      <c r="AY15" s="57">
        <v>4</v>
      </c>
      <c r="AZ15" s="57">
        <v>1</v>
      </c>
      <c r="BA15" s="57"/>
      <c r="BB15" s="57">
        <v>3</v>
      </c>
      <c r="BC15" s="57">
        <v>3</v>
      </c>
      <c r="BD15" s="57">
        <v>0</v>
      </c>
      <c r="BE15" s="57">
        <v>8</v>
      </c>
      <c r="BF15" s="57">
        <v>0</v>
      </c>
      <c r="BG15" s="57">
        <v>2</v>
      </c>
      <c r="BH15" s="57">
        <v>16</v>
      </c>
      <c r="BI15" s="57">
        <v>335</v>
      </c>
      <c r="BJ15" s="57"/>
      <c r="BK15" s="57"/>
      <c r="BL15" s="57"/>
      <c r="BM15" s="57"/>
      <c r="BN15" s="57"/>
    </row>
    <row r="16" spans="1:68" x14ac:dyDescent="0.25">
      <c r="A16" s="77">
        <v>12</v>
      </c>
      <c r="B16" s="77" t="s">
        <v>750</v>
      </c>
      <c r="C16" s="77">
        <v>124</v>
      </c>
      <c r="D16" s="77" t="s">
        <v>751</v>
      </c>
      <c r="E16" s="77">
        <v>756</v>
      </c>
      <c r="F16" s="77" t="s">
        <v>752</v>
      </c>
      <c r="G16" s="77">
        <v>28</v>
      </c>
      <c r="H16" s="77" t="s">
        <v>690</v>
      </c>
      <c r="I16" s="77">
        <v>503</v>
      </c>
      <c r="J16" s="77" t="s">
        <v>752</v>
      </c>
      <c r="K16" s="77" t="s">
        <v>73</v>
      </c>
      <c r="L16" s="77">
        <v>15</v>
      </c>
      <c r="M16" s="77" t="s">
        <v>902</v>
      </c>
      <c r="N16" s="77" t="s">
        <v>755</v>
      </c>
      <c r="O16" s="77" t="s">
        <v>756</v>
      </c>
      <c r="P16" s="57"/>
      <c r="Q16" s="57">
        <v>4</v>
      </c>
      <c r="R16" s="57"/>
      <c r="S16" s="57">
        <v>2</v>
      </c>
      <c r="T16" s="57">
        <v>16</v>
      </c>
      <c r="U16" s="57">
        <v>1</v>
      </c>
      <c r="V16" s="57">
        <v>1</v>
      </c>
      <c r="W16" s="57"/>
      <c r="X16" s="57"/>
      <c r="Y16" s="57"/>
      <c r="Z16" s="57">
        <v>2</v>
      </c>
      <c r="AA16" s="57">
        <v>7</v>
      </c>
      <c r="AB16" s="57"/>
      <c r="AC16" s="57">
        <v>2</v>
      </c>
      <c r="AD16" s="57"/>
      <c r="AE16" s="57">
        <v>1</v>
      </c>
      <c r="AF16" s="57"/>
      <c r="AG16" s="57">
        <v>3</v>
      </c>
      <c r="AH16" s="57">
        <v>1</v>
      </c>
      <c r="AI16" s="57"/>
      <c r="AJ16" s="57"/>
      <c r="AK16" s="57">
        <v>5</v>
      </c>
      <c r="AL16" s="57"/>
      <c r="AM16" s="57">
        <v>1</v>
      </c>
      <c r="AN16" s="57">
        <v>3</v>
      </c>
      <c r="AO16" s="57">
        <v>3</v>
      </c>
      <c r="AP16" s="57"/>
      <c r="AQ16" s="57">
        <v>1</v>
      </c>
      <c r="AR16" s="57">
        <v>2</v>
      </c>
      <c r="AS16" s="57"/>
      <c r="AT16" s="57"/>
      <c r="AU16" s="57">
        <v>10</v>
      </c>
      <c r="AV16" s="57">
        <v>1</v>
      </c>
      <c r="AW16" s="57"/>
      <c r="AX16" s="57"/>
      <c r="AY16" s="57"/>
      <c r="AZ16" s="57"/>
      <c r="BA16" s="57"/>
      <c r="BB16" s="57">
        <v>2</v>
      </c>
      <c r="BC16" s="57">
        <v>4</v>
      </c>
      <c r="BD16" s="57">
        <v>1</v>
      </c>
      <c r="BE16" s="57">
        <v>13</v>
      </c>
      <c r="BF16" s="57">
        <v>1</v>
      </c>
      <c r="BG16" s="57">
        <v>5</v>
      </c>
      <c r="BH16" s="57">
        <v>11</v>
      </c>
      <c r="BI16" s="57">
        <v>337</v>
      </c>
      <c r="BJ16" s="57"/>
      <c r="BK16" s="57"/>
      <c r="BL16" s="57"/>
      <c r="BM16" s="57"/>
      <c r="BN16" s="57"/>
    </row>
    <row r="17" spans="1:66" x14ac:dyDescent="0.25">
      <c r="A17" s="77">
        <v>12</v>
      </c>
      <c r="B17" s="77" t="s">
        <v>750</v>
      </c>
      <c r="C17" s="77">
        <v>124</v>
      </c>
      <c r="D17" s="77" t="s">
        <v>751</v>
      </c>
      <c r="E17" s="77">
        <v>756</v>
      </c>
      <c r="F17" s="77" t="s">
        <v>752</v>
      </c>
      <c r="G17" s="77">
        <v>28</v>
      </c>
      <c r="H17" s="77" t="s">
        <v>690</v>
      </c>
      <c r="I17" s="77">
        <v>503</v>
      </c>
      <c r="J17" s="77" t="s">
        <v>752</v>
      </c>
      <c r="K17" s="77" t="s">
        <v>73</v>
      </c>
      <c r="L17" s="77">
        <v>16</v>
      </c>
      <c r="M17" s="77" t="s">
        <v>903</v>
      </c>
      <c r="N17" s="77" t="s">
        <v>755</v>
      </c>
      <c r="O17" s="77" t="s">
        <v>756</v>
      </c>
      <c r="P17" s="57"/>
      <c r="Q17" s="57"/>
      <c r="R17" s="57"/>
      <c r="S17" s="57">
        <v>1</v>
      </c>
      <c r="T17" s="57">
        <v>14</v>
      </c>
      <c r="U17" s="57">
        <v>1</v>
      </c>
      <c r="V17" s="57">
        <v>1</v>
      </c>
      <c r="W17" s="57"/>
      <c r="X17" s="57"/>
      <c r="Y17" s="57"/>
      <c r="Z17" s="57"/>
      <c r="AA17" s="57">
        <v>6</v>
      </c>
      <c r="AB17" s="57"/>
      <c r="AC17" s="57">
        <v>1</v>
      </c>
      <c r="AD17" s="57"/>
      <c r="AE17" s="57">
        <v>1</v>
      </c>
      <c r="AF17" s="57"/>
      <c r="AG17" s="57">
        <v>3</v>
      </c>
      <c r="AH17" s="57">
        <v>2</v>
      </c>
      <c r="AI17" s="57"/>
      <c r="AJ17" s="57"/>
      <c r="AK17" s="57">
        <v>4</v>
      </c>
      <c r="AL17" s="57"/>
      <c r="AM17" s="57"/>
      <c r="AN17" s="57">
        <v>1</v>
      </c>
      <c r="AO17" s="57">
        <v>4</v>
      </c>
      <c r="AP17" s="57"/>
      <c r="AQ17" s="57">
        <v>2</v>
      </c>
      <c r="AR17" s="57">
        <v>2</v>
      </c>
      <c r="AS17" s="57"/>
      <c r="AT17" s="57"/>
      <c r="AU17" s="57">
        <v>7</v>
      </c>
      <c r="AV17" s="57"/>
      <c r="AW17" s="57">
        <v>1</v>
      </c>
      <c r="AX17" s="57"/>
      <c r="AY17" s="57">
        <v>1</v>
      </c>
      <c r="AZ17" s="57"/>
      <c r="BA17" s="57"/>
      <c r="BB17" s="57">
        <v>4</v>
      </c>
      <c r="BC17" s="57">
        <v>2</v>
      </c>
      <c r="BD17" s="57">
        <v>2</v>
      </c>
      <c r="BE17" s="57">
        <v>22</v>
      </c>
      <c r="BF17" s="57"/>
      <c r="BG17" s="57">
        <v>7</v>
      </c>
      <c r="BH17" s="57">
        <v>21</v>
      </c>
      <c r="BI17" s="57">
        <v>342</v>
      </c>
      <c r="BJ17" s="57"/>
      <c r="BK17" s="57"/>
      <c r="BL17" s="57"/>
      <c r="BM17" s="57"/>
      <c r="BN17" s="57"/>
    </row>
    <row r="18" spans="1:66" x14ac:dyDescent="0.25">
      <c r="A18" s="77">
        <v>12</v>
      </c>
      <c r="B18" s="77" t="s">
        <v>750</v>
      </c>
      <c r="C18" s="77">
        <v>124</v>
      </c>
      <c r="D18" s="77" t="s">
        <v>751</v>
      </c>
      <c r="E18" s="77">
        <v>756</v>
      </c>
      <c r="F18" s="77" t="s">
        <v>752</v>
      </c>
      <c r="G18" s="77">
        <v>28</v>
      </c>
      <c r="H18" s="77" t="s">
        <v>690</v>
      </c>
      <c r="I18" s="77">
        <v>503</v>
      </c>
      <c r="J18" s="77" t="s">
        <v>752</v>
      </c>
      <c r="K18" s="77" t="s">
        <v>73</v>
      </c>
      <c r="L18" s="77">
        <v>17</v>
      </c>
      <c r="M18" s="77" t="s">
        <v>904</v>
      </c>
      <c r="N18" s="77" t="s">
        <v>755</v>
      </c>
      <c r="O18" s="77" t="s">
        <v>756</v>
      </c>
      <c r="P18" s="57"/>
      <c r="Q18" s="57">
        <v>1</v>
      </c>
      <c r="R18" s="57"/>
      <c r="S18" s="57">
        <v>1</v>
      </c>
      <c r="T18" s="57">
        <v>20</v>
      </c>
      <c r="U18" s="57">
        <v>0</v>
      </c>
      <c r="V18" s="57">
        <v>1</v>
      </c>
      <c r="W18" s="57">
        <v>0</v>
      </c>
      <c r="X18" s="57">
        <v>1</v>
      </c>
      <c r="Y18" s="57"/>
      <c r="Z18" s="57">
        <v>1</v>
      </c>
      <c r="AA18" s="57">
        <v>13</v>
      </c>
      <c r="AB18" s="57">
        <v>1</v>
      </c>
      <c r="AC18" s="57">
        <v>1</v>
      </c>
      <c r="AD18" s="57">
        <v>0</v>
      </c>
      <c r="AE18" s="57">
        <v>1</v>
      </c>
      <c r="AF18" s="57"/>
      <c r="AG18" s="57">
        <v>2</v>
      </c>
      <c r="AH18" s="57">
        <v>3</v>
      </c>
      <c r="AI18" s="57"/>
      <c r="AJ18" s="57">
        <v>3</v>
      </c>
      <c r="AK18" s="57">
        <v>6</v>
      </c>
      <c r="AL18" s="57">
        <v>0</v>
      </c>
      <c r="AM18" s="57">
        <v>1</v>
      </c>
      <c r="AN18" s="57">
        <v>1</v>
      </c>
      <c r="AO18" s="57">
        <v>3</v>
      </c>
      <c r="AP18" s="57"/>
      <c r="AQ18" s="57">
        <v>4</v>
      </c>
      <c r="AR18" s="57">
        <v>2</v>
      </c>
      <c r="AS18" s="57">
        <v>1</v>
      </c>
      <c r="AT18" s="57"/>
      <c r="AU18" s="57">
        <v>19</v>
      </c>
      <c r="AV18" s="57">
        <v>0</v>
      </c>
      <c r="AW18" s="57">
        <v>1</v>
      </c>
      <c r="AX18" s="57">
        <v>0</v>
      </c>
      <c r="AY18" s="57">
        <v>2</v>
      </c>
      <c r="AZ18" s="57">
        <v>0</v>
      </c>
      <c r="BA18" s="57"/>
      <c r="BB18" s="57">
        <v>1</v>
      </c>
      <c r="BC18" s="57">
        <v>2</v>
      </c>
      <c r="BD18" s="57">
        <v>0</v>
      </c>
      <c r="BE18" s="57">
        <v>11</v>
      </c>
      <c r="BF18" s="57">
        <v>1</v>
      </c>
      <c r="BG18" s="57">
        <v>4</v>
      </c>
      <c r="BH18" s="57">
        <v>14</v>
      </c>
      <c r="BI18" s="57">
        <v>334</v>
      </c>
      <c r="BJ18" s="57"/>
      <c r="BK18" s="57"/>
      <c r="BL18" s="57"/>
      <c r="BM18" s="57"/>
      <c r="BN18" s="57"/>
    </row>
    <row r="19" spans="1:66" x14ac:dyDescent="0.25">
      <c r="A19" s="77">
        <v>12</v>
      </c>
      <c r="B19" s="77" t="s">
        <v>750</v>
      </c>
      <c r="C19" s="77">
        <v>124</v>
      </c>
      <c r="D19" s="77" t="s">
        <v>751</v>
      </c>
      <c r="E19" s="77">
        <v>756</v>
      </c>
      <c r="F19" s="77" t="s">
        <v>752</v>
      </c>
      <c r="G19" s="77">
        <v>28</v>
      </c>
      <c r="H19" s="77" t="s">
        <v>690</v>
      </c>
      <c r="I19" s="77">
        <v>503</v>
      </c>
      <c r="J19" s="77" t="s">
        <v>752</v>
      </c>
      <c r="K19" s="77" t="s">
        <v>73</v>
      </c>
      <c r="L19" s="77">
        <v>18</v>
      </c>
      <c r="M19" s="77" t="s">
        <v>905</v>
      </c>
      <c r="N19" s="77" t="s">
        <v>755</v>
      </c>
      <c r="O19" s="77" t="s">
        <v>756</v>
      </c>
      <c r="P19" s="57"/>
      <c r="Q19" s="57">
        <v>2</v>
      </c>
      <c r="R19" s="57"/>
      <c r="S19" s="57">
        <v>2</v>
      </c>
      <c r="T19" s="57">
        <v>22</v>
      </c>
      <c r="U19" s="57">
        <v>0</v>
      </c>
      <c r="V19" s="57">
        <v>1</v>
      </c>
      <c r="W19" s="57">
        <v>1</v>
      </c>
      <c r="X19" s="57">
        <v>0</v>
      </c>
      <c r="Y19" s="57"/>
      <c r="Z19" s="57">
        <v>1</v>
      </c>
      <c r="AA19" s="57">
        <v>11</v>
      </c>
      <c r="AB19" s="57">
        <v>0</v>
      </c>
      <c r="AC19" s="57">
        <v>1</v>
      </c>
      <c r="AD19" s="57">
        <v>0</v>
      </c>
      <c r="AE19" s="57">
        <v>0</v>
      </c>
      <c r="AF19" s="57"/>
      <c r="AG19" s="57">
        <v>1</v>
      </c>
      <c r="AH19" s="57">
        <v>4</v>
      </c>
      <c r="AI19" s="57"/>
      <c r="AJ19" s="57">
        <v>2</v>
      </c>
      <c r="AK19" s="57">
        <v>4</v>
      </c>
      <c r="AL19" s="57">
        <v>1</v>
      </c>
      <c r="AM19" s="57">
        <v>1</v>
      </c>
      <c r="AN19" s="57">
        <v>2</v>
      </c>
      <c r="AO19" s="57">
        <v>2</v>
      </c>
      <c r="AP19" s="57"/>
      <c r="AQ19" s="57">
        <v>4</v>
      </c>
      <c r="AR19" s="57">
        <v>1</v>
      </c>
      <c r="AS19" s="57">
        <v>1</v>
      </c>
      <c r="AT19" s="57"/>
      <c r="AU19" s="57">
        <v>9</v>
      </c>
      <c r="AV19" s="57">
        <v>1</v>
      </c>
      <c r="AW19" s="57">
        <v>4</v>
      </c>
      <c r="AX19" s="57">
        <v>0</v>
      </c>
      <c r="AY19" s="57">
        <v>2</v>
      </c>
      <c r="AZ19" s="57">
        <v>0</v>
      </c>
      <c r="BA19" s="57"/>
      <c r="BB19" s="57">
        <v>1</v>
      </c>
      <c r="BC19" s="57">
        <v>1</v>
      </c>
      <c r="BD19" s="57">
        <v>1</v>
      </c>
      <c r="BE19" s="57">
        <v>22</v>
      </c>
      <c r="BF19" s="57">
        <v>0</v>
      </c>
      <c r="BG19" s="57">
        <v>4</v>
      </c>
      <c r="BH19" s="57">
        <v>16</v>
      </c>
      <c r="BI19" s="57">
        <v>328</v>
      </c>
      <c r="BJ19" s="57"/>
      <c r="BK19" s="57"/>
      <c r="BL19" s="57"/>
      <c r="BM19" s="57"/>
      <c r="BN19" s="57"/>
    </row>
    <row r="20" spans="1:66" x14ac:dyDescent="0.25">
      <c r="A20" s="77">
        <v>12</v>
      </c>
      <c r="B20" s="77" t="s">
        <v>750</v>
      </c>
      <c r="C20" s="77">
        <v>124</v>
      </c>
      <c r="D20" s="77" t="s">
        <v>751</v>
      </c>
      <c r="E20" s="77">
        <v>756</v>
      </c>
      <c r="F20" s="77" t="s">
        <v>752</v>
      </c>
      <c r="G20" s="77">
        <v>28</v>
      </c>
      <c r="H20" s="77" t="s">
        <v>690</v>
      </c>
      <c r="I20" s="77">
        <v>503</v>
      </c>
      <c r="J20" s="77" t="s">
        <v>752</v>
      </c>
      <c r="K20" s="77" t="s">
        <v>73</v>
      </c>
      <c r="L20" s="77">
        <v>19</v>
      </c>
      <c r="M20" s="77" t="s">
        <v>906</v>
      </c>
      <c r="N20" s="77" t="s">
        <v>755</v>
      </c>
      <c r="O20" s="77" t="s">
        <v>756</v>
      </c>
      <c r="P20" s="57"/>
      <c r="Q20" s="57">
        <v>4</v>
      </c>
      <c r="R20" s="57"/>
      <c r="S20" s="57">
        <v>0</v>
      </c>
      <c r="T20" s="57">
        <v>20</v>
      </c>
      <c r="U20" s="57">
        <v>0</v>
      </c>
      <c r="V20" s="57">
        <v>0</v>
      </c>
      <c r="W20" s="57">
        <v>1</v>
      </c>
      <c r="X20" s="57">
        <v>1</v>
      </c>
      <c r="Y20" s="57"/>
      <c r="Z20" s="57">
        <v>1</v>
      </c>
      <c r="AA20" s="57">
        <v>10</v>
      </c>
      <c r="AB20" s="57">
        <v>0</v>
      </c>
      <c r="AC20" s="57">
        <v>1</v>
      </c>
      <c r="AD20" s="57">
        <v>1</v>
      </c>
      <c r="AE20" s="57">
        <v>4</v>
      </c>
      <c r="AF20" s="57"/>
      <c r="AG20" s="57">
        <v>4</v>
      </c>
      <c r="AH20" s="57">
        <v>1</v>
      </c>
      <c r="AI20" s="57"/>
      <c r="AJ20" s="57">
        <v>2</v>
      </c>
      <c r="AK20" s="57">
        <v>4</v>
      </c>
      <c r="AL20" s="57">
        <v>1</v>
      </c>
      <c r="AM20" s="57">
        <v>2</v>
      </c>
      <c r="AN20" s="57">
        <v>0</v>
      </c>
      <c r="AO20" s="57">
        <v>4</v>
      </c>
      <c r="AP20" s="57"/>
      <c r="AQ20" s="57">
        <v>1</v>
      </c>
      <c r="AR20" s="57">
        <v>2</v>
      </c>
      <c r="AS20" s="57">
        <v>2</v>
      </c>
      <c r="AT20" s="57"/>
      <c r="AU20" s="57">
        <v>15</v>
      </c>
      <c r="AV20" s="57">
        <v>1</v>
      </c>
      <c r="AW20" s="57">
        <v>0</v>
      </c>
      <c r="AX20" s="57">
        <v>0</v>
      </c>
      <c r="AY20" s="57">
        <v>4</v>
      </c>
      <c r="AZ20" s="57"/>
      <c r="BA20" s="57"/>
      <c r="BB20" s="57">
        <v>2</v>
      </c>
      <c r="BC20" s="57">
        <v>3</v>
      </c>
      <c r="BD20" s="57">
        <v>2</v>
      </c>
      <c r="BE20" s="57">
        <v>25</v>
      </c>
      <c r="BF20" s="57">
        <v>1</v>
      </c>
      <c r="BG20" s="57">
        <v>10</v>
      </c>
      <c r="BH20" s="57">
        <v>14</v>
      </c>
      <c r="BI20" s="57">
        <v>346</v>
      </c>
      <c r="BJ20" s="57"/>
      <c r="BK20" s="57"/>
      <c r="BL20" s="57"/>
      <c r="BM20" s="57"/>
      <c r="BN20" s="57"/>
    </row>
    <row r="21" spans="1:66" x14ac:dyDescent="0.25">
      <c r="A21" s="77">
        <v>12</v>
      </c>
      <c r="B21" s="77" t="s">
        <v>750</v>
      </c>
      <c r="C21" s="77">
        <v>124</v>
      </c>
      <c r="D21" s="77" t="s">
        <v>751</v>
      </c>
      <c r="E21" s="77">
        <v>756</v>
      </c>
      <c r="F21" s="77" t="s">
        <v>752</v>
      </c>
      <c r="G21" s="77">
        <v>28</v>
      </c>
      <c r="H21" s="77" t="s">
        <v>690</v>
      </c>
      <c r="I21" s="77">
        <v>503</v>
      </c>
      <c r="J21" s="77" t="s">
        <v>752</v>
      </c>
      <c r="K21" s="77" t="s">
        <v>73</v>
      </c>
      <c r="L21" s="77">
        <v>20</v>
      </c>
      <c r="M21" s="77" t="s">
        <v>907</v>
      </c>
      <c r="N21" s="77" t="s">
        <v>755</v>
      </c>
      <c r="O21" s="77" t="s">
        <v>756</v>
      </c>
      <c r="P21" s="57"/>
      <c r="Q21" s="57">
        <v>1</v>
      </c>
      <c r="R21" s="57"/>
      <c r="S21" s="57">
        <v>0</v>
      </c>
      <c r="T21" s="57">
        <v>18</v>
      </c>
      <c r="U21" s="57">
        <v>1</v>
      </c>
      <c r="V21" s="57">
        <v>2</v>
      </c>
      <c r="W21" s="57">
        <v>1</v>
      </c>
      <c r="X21" s="57">
        <v>0</v>
      </c>
      <c r="Y21" s="57"/>
      <c r="Z21" s="57">
        <v>0</v>
      </c>
      <c r="AA21" s="57">
        <v>15</v>
      </c>
      <c r="AB21" s="57">
        <v>2</v>
      </c>
      <c r="AC21" s="57">
        <v>1</v>
      </c>
      <c r="AD21" s="57">
        <v>0</v>
      </c>
      <c r="AE21" s="57">
        <v>2</v>
      </c>
      <c r="AF21" s="57"/>
      <c r="AG21" s="57">
        <v>2</v>
      </c>
      <c r="AH21" s="57">
        <v>0</v>
      </c>
      <c r="AI21" s="57"/>
      <c r="AJ21" s="57">
        <v>1</v>
      </c>
      <c r="AK21" s="57">
        <v>4</v>
      </c>
      <c r="AL21" s="57">
        <v>3</v>
      </c>
      <c r="AM21" s="57">
        <v>4</v>
      </c>
      <c r="AN21" s="57">
        <v>1</v>
      </c>
      <c r="AO21" s="57">
        <v>0</v>
      </c>
      <c r="AP21" s="57"/>
      <c r="AQ21" s="57">
        <v>4</v>
      </c>
      <c r="AR21" s="57">
        <v>3</v>
      </c>
      <c r="AS21" s="57">
        <v>5</v>
      </c>
      <c r="AT21" s="57"/>
      <c r="AU21" s="57">
        <v>19</v>
      </c>
      <c r="AV21" s="57">
        <v>0</v>
      </c>
      <c r="AW21" s="57">
        <v>3</v>
      </c>
      <c r="AX21" s="57">
        <v>0</v>
      </c>
      <c r="AY21" s="57">
        <v>2</v>
      </c>
      <c r="AZ21" s="57">
        <v>2</v>
      </c>
      <c r="BA21" s="57"/>
      <c r="BB21" s="57">
        <v>5</v>
      </c>
      <c r="BC21" s="57">
        <v>1</v>
      </c>
      <c r="BD21" s="57">
        <v>0</v>
      </c>
      <c r="BE21" s="57">
        <v>30</v>
      </c>
      <c r="BF21" s="57">
        <v>0</v>
      </c>
      <c r="BG21" s="57">
        <v>2</v>
      </c>
      <c r="BH21" s="57">
        <v>21</v>
      </c>
      <c r="BI21" s="57">
        <v>345</v>
      </c>
      <c r="BJ21" s="57"/>
      <c r="BK21" s="57"/>
      <c r="BL21" s="57"/>
      <c r="BM21" s="57"/>
      <c r="BN21" s="57"/>
    </row>
    <row r="22" spans="1:66" x14ac:dyDescent="0.25">
      <c r="A22" s="77">
        <v>12</v>
      </c>
      <c r="B22" s="77" t="s">
        <v>750</v>
      </c>
      <c r="C22" s="77">
        <v>124</v>
      </c>
      <c r="D22" s="77" t="s">
        <v>751</v>
      </c>
      <c r="E22" s="77">
        <v>756</v>
      </c>
      <c r="F22" s="77" t="s">
        <v>752</v>
      </c>
      <c r="G22" s="77">
        <v>28</v>
      </c>
      <c r="H22" s="77" t="s">
        <v>690</v>
      </c>
      <c r="I22" s="77">
        <v>503</v>
      </c>
      <c r="J22" s="77" t="s">
        <v>752</v>
      </c>
      <c r="K22" s="77" t="s">
        <v>73</v>
      </c>
      <c r="L22" s="77">
        <v>21</v>
      </c>
      <c r="M22" s="77" t="s">
        <v>908</v>
      </c>
      <c r="N22" s="77" t="s">
        <v>755</v>
      </c>
      <c r="O22" s="77" t="s">
        <v>756</v>
      </c>
      <c r="P22" s="57"/>
      <c r="Q22" s="57">
        <v>3</v>
      </c>
      <c r="R22" s="57"/>
      <c r="S22" s="57">
        <v>1</v>
      </c>
      <c r="T22" s="57">
        <v>23</v>
      </c>
      <c r="U22" s="57">
        <v>0</v>
      </c>
      <c r="V22" s="57">
        <v>1</v>
      </c>
      <c r="W22" s="57">
        <v>0</v>
      </c>
      <c r="X22" s="57">
        <v>0</v>
      </c>
      <c r="Y22" s="57"/>
      <c r="Z22" s="57">
        <v>1</v>
      </c>
      <c r="AA22" s="57">
        <v>7</v>
      </c>
      <c r="AB22" s="57">
        <v>1</v>
      </c>
      <c r="AC22" s="57">
        <v>2</v>
      </c>
      <c r="AD22" s="57">
        <v>2</v>
      </c>
      <c r="AE22" s="57">
        <v>1</v>
      </c>
      <c r="AF22" s="57"/>
      <c r="AG22" s="57">
        <v>4</v>
      </c>
      <c r="AH22" s="57">
        <v>1</v>
      </c>
      <c r="AI22" s="57"/>
      <c r="AJ22" s="57">
        <v>3</v>
      </c>
      <c r="AK22" s="57">
        <v>9</v>
      </c>
      <c r="AL22" s="57">
        <v>1</v>
      </c>
      <c r="AM22" s="57">
        <v>2</v>
      </c>
      <c r="AN22" s="57">
        <v>1</v>
      </c>
      <c r="AO22" s="57">
        <v>0</v>
      </c>
      <c r="AP22" s="57"/>
      <c r="AQ22" s="57">
        <v>4</v>
      </c>
      <c r="AR22" s="57">
        <v>2</v>
      </c>
      <c r="AS22" s="57">
        <v>2</v>
      </c>
      <c r="AT22" s="57"/>
      <c r="AU22" s="57">
        <v>16</v>
      </c>
      <c r="AV22" s="57">
        <v>1</v>
      </c>
      <c r="AW22" s="57">
        <v>0</v>
      </c>
      <c r="AX22" s="57">
        <v>1</v>
      </c>
      <c r="AY22" s="57">
        <v>0</v>
      </c>
      <c r="AZ22" s="57">
        <v>2</v>
      </c>
      <c r="BA22" s="57"/>
      <c r="BB22" s="57">
        <v>0</v>
      </c>
      <c r="BC22" s="57">
        <v>1</v>
      </c>
      <c r="BD22" s="57">
        <v>1</v>
      </c>
      <c r="BE22" s="57">
        <v>24</v>
      </c>
      <c r="BF22" s="57">
        <v>1</v>
      </c>
      <c r="BG22" s="57">
        <v>5</v>
      </c>
      <c r="BH22" s="57">
        <v>24</v>
      </c>
      <c r="BI22" s="57">
        <v>336</v>
      </c>
      <c r="BJ22" s="57"/>
      <c r="BK22" s="57"/>
      <c r="BL22" s="57"/>
      <c r="BM22" s="57"/>
      <c r="BN22" s="57"/>
    </row>
    <row r="23" spans="1:66" x14ac:dyDescent="0.25">
      <c r="A23" s="77">
        <v>12</v>
      </c>
      <c r="B23" s="77" t="s">
        <v>750</v>
      </c>
      <c r="C23" s="77">
        <v>124</v>
      </c>
      <c r="D23" s="77" t="s">
        <v>751</v>
      </c>
      <c r="E23" s="77">
        <v>756</v>
      </c>
      <c r="F23" s="77" t="s">
        <v>752</v>
      </c>
      <c r="G23" s="77">
        <v>28</v>
      </c>
      <c r="H23" s="77" t="s">
        <v>690</v>
      </c>
      <c r="I23" s="77">
        <v>503</v>
      </c>
      <c r="J23" s="77" t="s">
        <v>752</v>
      </c>
      <c r="K23" s="77" t="s">
        <v>73</v>
      </c>
      <c r="L23" s="77">
        <v>22</v>
      </c>
      <c r="M23" s="77" t="s">
        <v>909</v>
      </c>
      <c r="N23" s="77" t="s">
        <v>755</v>
      </c>
      <c r="O23" s="77" t="s">
        <v>756</v>
      </c>
      <c r="P23" s="57"/>
      <c r="Q23" s="57">
        <v>2</v>
      </c>
      <c r="R23" s="57"/>
      <c r="S23" s="57">
        <v>1</v>
      </c>
      <c r="T23" s="57">
        <v>15</v>
      </c>
      <c r="U23" s="57">
        <v>2</v>
      </c>
      <c r="V23" s="57">
        <v>4</v>
      </c>
      <c r="W23" s="57">
        <v>2</v>
      </c>
      <c r="X23" s="57">
        <v>1</v>
      </c>
      <c r="Y23" s="57"/>
      <c r="Z23" s="57">
        <v>3</v>
      </c>
      <c r="AA23" s="57">
        <v>14</v>
      </c>
      <c r="AB23" s="57">
        <v>1</v>
      </c>
      <c r="AC23" s="57">
        <v>2</v>
      </c>
      <c r="AD23" s="57">
        <v>1</v>
      </c>
      <c r="AE23" s="57">
        <v>2</v>
      </c>
      <c r="AF23" s="57"/>
      <c r="AG23" s="57">
        <v>7</v>
      </c>
      <c r="AH23" s="57">
        <v>1</v>
      </c>
      <c r="AI23" s="57"/>
      <c r="AJ23" s="57">
        <v>1</v>
      </c>
      <c r="AK23" s="57">
        <v>6</v>
      </c>
      <c r="AL23" s="57">
        <v>1</v>
      </c>
      <c r="AM23" s="57">
        <v>0</v>
      </c>
      <c r="AN23" s="57">
        <v>0</v>
      </c>
      <c r="AO23" s="57">
        <v>6</v>
      </c>
      <c r="AP23" s="57"/>
      <c r="AQ23" s="57">
        <v>3</v>
      </c>
      <c r="AR23" s="57">
        <v>1</v>
      </c>
      <c r="AS23" s="57">
        <v>3</v>
      </c>
      <c r="AT23" s="57"/>
      <c r="AU23" s="57">
        <v>15</v>
      </c>
      <c r="AV23" s="57">
        <v>2</v>
      </c>
      <c r="AW23" s="57">
        <v>2</v>
      </c>
      <c r="AX23" s="57">
        <v>0</v>
      </c>
      <c r="AY23" s="57">
        <v>0</v>
      </c>
      <c r="AZ23" s="57">
        <v>1</v>
      </c>
      <c r="BA23" s="57"/>
      <c r="BB23" s="57">
        <v>5</v>
      </c>
      <c r="BC23" s="57">
        <v>1</v>
      </c>
      <c r="BD23" s="57">
        <v>2</v>
      </c>
      <c r="BE23" s="57">
        <v>24</v>
      </c>
      <c r="BF23" s="57">
        <v>0</v>
      </c>
      <c r="BG23" s="57">
        <v>6</v>
      </c>
      <c r="BH23" s="57">
        <v>20</v>
      </c>
      <c r="BI23" s="57">
        <v>329</v>
      </c>
      <c r="BJ23" s="57"/>
      <c r="BK23" s="57"/>
      <c r="BL23" s="57"/>
      <c r="BM23" s="57"/>
      <c r="BN23" s="57"/>
    </row>
    <row r="24" spans="1:66" x14ac:dyDescent="0.25">
      <c r="A24" s="77">
        <v>12</v>
      </c>
      <c r="B24" s="77" t="s">
        <v>750</v>
      </c>
      <c r="C24" s="77">
        <v>124</v>
      </c>
      <c r="D24" s="77" t="s">
        <v>751</v>
      </c>
      <c r="E24" s="77">
        <v>756</v>
      </c>
      <c r="F24" s="77" t="s">
        <v>752</v>
      </c>
      <c r="G24" s="77">
        <v>28</v>
      </c>
      <c r="H24" s="77" t="s">
        <v>690</v>
      </c>
      <c r="I24" s="77">
        <v>503</v>
      </c>
      <c r="J24" s="77" t="s">
        <v>752</v>
      </c>
      <c r="K24" s="77" t="s">
        <v>73</v>
      </c>
      <c r="L24" s="77">
        <v>23</v>
      </c>
      <c r="M24" s="77" t="s">
        <v>910</v>
      </c>
      <c r="N24" s="77" t="s">
        <v>757</v>
      </c>
      <c r="O24" s="77" t="s">
        <v>758</v>
      </c>
      <c r="P24" s="57"/>
      <c r="Q24" s="57">
        <v>5</v>
      </c>
      <c r="R24" s="57"/>
      <c r="S24" s="57">
        <v>1</v>
      </c>
      <c r="T24" s="57">
        <v>17</v>
      </c>
      <c r="U24" s="57">
        <v>1</v>
      </c>
      <c r="V24" s="57">
        <v>6</v>
      </c>
      <c r="W24" s="57">
        <v>2</v>
      </c>
      <c r="X24" s="57">
        <v>1</v>
      </c>
      <c r="Y24" s="57"/>
      <c r="Z24" s="57">
        <v>1</v>
      </c>
      <c r="AA24" s="57">
        <v>7</v>
      </c>
      <c r="AB24" s="57">
        <v>1</v>
      </c>
      <c r="AC24" s="57">
        <v>1</v>
      </c>
      <c r="AD24" s="57">
        <v>0</v>
      </c>
      <c r="AE24" s="57">
        <v>2</v>
      </c>
      <c r="AF24" s="57"/>
      <c r="AG24" s="57">
        <v>3</v>
      </c>
      <c r="AH24" s="57">
        <v>1</v>
      </c>
      <c r="AI24" s="57"/>
      <c r="AJ24" s="57">
        <v>2</v>
      </c>
      <c r="AK24" s="57">
        <v>9</v>
      </c>
      <c r="AL24" s="57">
        <v>1</v>
      </c>
      <c r="AM24" s="57">
        <v>0</v>
      </c>
      <c r="AN24" s="57">
        <v>0</v>
      </c>
      <c r="AO24" s="57">
        <v>6</v>
      </c>
      <c r="AP24" s="57"/>
      <c r="AQ24" s="57">
        <v>3</v>
      </c>
      <c r="AR24" s="57">
        <v>3</v>
      </c>
      <c r="AS24" s="57">
        <v>4</v>
      </c>
      <c r="AT24" s="57"/>
      <c r="AU24" s="57">
        <v>13</v>
      </c>
      <c r="AV24" s="57">
        <v>1</v>
      </c>
      <c r="AW24" s="57">
        <v>0</v>
      </c>
      <c r="AX24" s="57">
        <v>0</v>
      </c>
      <c r="AY24" s="57">
        <v>0</v>
      </c>
      <c r="AZ24" s="57">
        <v>0</v>
      </c>
      <c r="BA24" s="57"/>
      <c r="BB24" s="57">
        <v>5</v>
      </c>
      <c r="BC24" s="57">
        <v>2</v>
      </c>
      <c r="BD24" s="57">
        <v>1</v>
      </c>
      <c r="BE24" s="57">
        <v>28</v>
      </c>
      <c r="BF24" s="57">
        <v>0</v>
      </c>
      <c r="BG24" s="57">
        <v>7</v>
      </c>
      <c r="BH24" s="57">
        <v>14</v>
      </c>
      <c r="BI24" s="57">
        <v>325</v>
      </c>
      <c r="BJ24" s="57"/>
      <c r="BK24" s="57"/>
      <c r="BL24" s="57"/>
      <c r="BM24" s="57"/>
      <c r="BN24" s="57"/>
    </row>
    <row r="25" spans="1:66" x14ac:dyDescent="0.25">
      <c r="A25" s="77">
        <v>12</v>
      </c>
      <c r="B25" s="77" t="s">
        <v>750</v>
      </c>
      <c r="C25" s="77">
        <v>124</v>
      </c>
      <c r="D25" s="77" t="s">
        <v>751</v>
      </c>
      <c r="E25" s="77">
        <v>756</v>
      </c>
      <c r="F25" s="77" t="s">
        <v>752</v>
      </c>
      <c r="G25" s="77">
        <v>28</v>
      </c>
      <c r="H25" s="77" t="s">
        <v>690</v>
      </c>
      <c r="I25" s="77">
        <v>503</v>
      </c>
      <c r="J25" s="77" t="s">
        <v>752</v>
      </c>
      <c r="K25" s="77" t="s">
        <v>73</v>
      </c>
      <c r="L25" s="77">
        <v>24</v>
      </c>
      <c r="M25" s="77" t="s">
        <v>911</v>
      </c>
      <c r="N25" s="77" t="s">
        <v>757</v>
      </c>
      <c r="O25" s="77" t="s">
        <v>758</v>
      </c>
      <c r="P25" s="57"/>
      <c r="Q25" s="57">
        <v>1</v>
      </c>
      <c r="R25" s="57"/>
      <c r="S25" s="57">
        <v>0</v>
      </c>
      <c r="T25" s="57">
        <v>16</v>
      </c>
      <c r="U25" s="57">
        <v>1</v>
      </c>
      <c r="V25" s="57">
        <v>1</v>
      </c>
      <c r="W25" s="57">
        <v>2</v>
      </c>
      <c r="X25" s="57">
        <v>0</v>
      </c>
      <c r="Y25" s="57"/>
      <c r="Z25" s="57">
        <v>2</v>
      </c>
      <c r="AA25" s="57">
        <v>14</v>
      </c>
      <c r="AB25" s="57">
        <v>1</v>
      </c>
      <c r="AC25" s="57">
        <v>2</v>
      </c>
      <c r="AD25" s="57">
        <v>0</v>
      </c>
      <c r="AE25" s="57">
        <v>2</v>
      </c>
      <c r="AF25" s="57"/>
      <c r="AG25" s="57">
        <v>5</v>
      </c>
      <c r="AH25" s="57">
        <v>1</v>
      </c>
      <c r="AI25" s="57"/>
      <c r="AJ25" s="57">
        <v>2</v>
      </c>
      <c r="AK25" s="57">
        <v>4</v>
      </c>
      <c r="AL25" s="57">
        <v>2</v>
      </c>
      <c r="AM25" s="57">
        <v>1</v>
      </c>
      <c r="AN25" s="57">
        <v>0</v>
      </c>
      <c r="AO25" s="57">
        <v>6</v>
      </c>
      <c r="AP25" s="57"/>
      <c r="AQ25" s="57">
        <v>1</v>
      </c>
      <c r="AR25" s="57">
        <v>2</v>
      </c>
      <c r="AS25" s="57">
        <v>3</v>
      </c>
      <c r="AT25" s="57"/>
      <c r="AU25" s="57">
        <v>20</v>
      </c>
      <c r="AV25" s="57">
        <v>1</v>
      </c>
      <c r="AW25" s="57">
        <v>0</v>
      </c>
      <c r="AX25" s="57">
        <v>1</v>
      </c>
      <c r="AY25" s="57">
        <v>3</v>
      </c>
      <c r="AZ25" s="57">
        <v>0</v>
      </c>
      <c r="BA25" s="57"/>
      <c r="BB25" s="57">
        <v>9</v>
      </c>
      <c r="BC25" s="57">
        <v>0</v>
      </c>
      <c r="BD25" s="57">
        <v>1</v>
      </c>
      <c r="BE25" s="57">
        <v>27</v>
      </c>
      <c r="BF25" s="57">
        <v>1</v>
      </c>
      <c r="BG25" s="57">
        <v>10</v>
      </c>
      <c r="BH25" s="57">
        <v>17</v>
      </c>
      <c r="BI25" s="57">
        <v>327</v>
      </c>
      <c r="BJ25" s="57"/>
      <c r="BK25" s="57"/>
      <c r="BL25" s="57"/>
      <c r="BM25" s="57"/>
      <c r="BN25" s="57"/>
    </row>
    <row r="26" spans="1:66" x14ac:dyDescent="0.25">
      <c r="A26" s="77">
        <v>12</v>
      </c>
      <c r="B26" s="77" t="s">
        <v>750</v>
      </c>
      <c r="C26" s="77">
        <v>124</v>
      </c>
      <c r="D26" s="77" t="s">
        <v>751</v>
      </c>
      <c r="E26" s="77">
        <v>756</v>
      </c>
      <c r="F26" s="77" t="s">
        <v>752</v>
      </c>
      <c r="G26" s="77">
        <v>28</v>
      </c>
      <c r="H26" s="77" t="s">
        <v>690</v>
      </c>
      <c r="I26" s="77">
        <v>503</v>
      </c>
      <c r="J26" s="77" t="s">
        <v>752</v>
      </c>
      <c r="K26" s="77" t="s">
        <v>73</v>
      </c>
      <c r="L26" s="77">
        <v>25</v>
      </c>
      <c r="M26" s="77" t="s">
        <v>912</v>
      </c>
      <c r="N26" s="77" t="s">
        <v>757</v>
      </c>
      <c r="O26" s="77" t="s">
        <v>758</v>
      </c>
      <c r="P26" s="57"/>
      <c r="Q26" s="57">
        <v>3</v>
      </c>
      <c r="R26" s="57"/>
      <c r="S26" s="57">
        <v>0</v>
      </c>
      <c r="T26" s="57">
        <v>24</v>
      </c>
      <c r="U26" s="57">
        <v>4</v>
      </c>
      <c r="V26" s="57">
        <v>4</v>
      </c>
      <c r="W26" s="57">
        <v>1</v>
      </c>
      <c r="X26" s="57">
        <v>0</v>
      </c>
      <c r="Y26" s="57"/>
      <c r="Z26" s="57">
        <v>2</v>
      </c>
      <c r="AA26" s="57">
        <v>17</v>
      </c>
      <c r="AB26" s="57">
        <v>0</v>
      </c>
      <c r="AC26" s="57">
        <v>2</v>
      </c>
      <c r="AD26" s="57">
        <v>0</v>
      </c>
      <c r="AE26" s="57">
        <v>6</v>
      </c>
      <c r="AF26" s="57"/>
      <c r="AG26" s="57">
        <v>4</v>
      </c>
      <c r="AH26" s="57">
        <v>0</v>
      </c>
      <c r="AI26" s="57"/>
      <c r="AJ26" s="57">
        <v>4</v>
      </c>
      <c r="AK26" s="57">
        <v>5</v>
      </c>
      <c r="AL26" s="57">
        <v>3</v>
      </c>
      <c r="AM26" s="57">
        <v>0</v>
      </c>
      <c r="AN26" s="57">
        <v>1</v>
      </c>
      <c r="AO26" s="57">
        <v>0</v>
      </c>
      <c r="AP26" s="57"/>
      <c r="AQ26" s="57">
        <v>2</v>
      </c>
      <c r="AR26" s="57">
        <v>2</v>
      </c>
      <c r="AS26" s="57">
        <v>1</v>
      </c>
      <c r="AT26" s="57"/>
      <c r="AU26" s="57">
        <v>11</v>
      </c>
      <c r="AV26" s="57">
        <v>0</v>
      </c>
      <c r="AW26" s="57">
        <v>1</v>
      </c>
      <c r="AX26" s="57">
        <v>0</v>
      </c>
      <c r="AY26" s="57">
        <v>0</v>
      </c>
      <c r="AZ26" s="57">
        <v>1</v>
      </c>
      <c r="BA26" s="57"/>
      <c r="BB26" s="57">
        <v>9</v>
      </c>
      <c r="BC26" s="57">
        <v>1</v>
      </c>
      <c r="BD26" s="57">
        <v>0</v>
      </c>
      <c r="BE26" s="57">
        <v>49</v>
      </c>
      <c r="BF26" s="57">
        <v>2</v>
      </c>
      <c r="BG26" s="57">
        <v>9</v>
      </c>
      <c r="BH26" s="57">
        <v>15</v>
      </c>
      <c r="BI26" s="57">
        <v>347</v>
      </c>
      <c r="BJ26" s="57"/>
      <c r="BK26" s="57"/>
      <c r="BL26" s="57"/>
      <c r="BM26" s="57"/>
      <c r="BN26" s="57"/>
    </row>
    <row r="27" spans="1:66" x14ac:dyDescent="0.25">
      <c r="A27" s="77">
        <v>12</v>
      </c>
      <c r="B27" s="77" t="s">
        <v>750</v>
      </c>
      <c r="C27" s="77">
        <v>124</v>
      </c>
      <c r="D27" s="77" t="s">
        <v>751</v>
      </c>
      <c r="E27" s="77">
        <v>756</v>
      </c>
      <c r="F27" s="77" t="s">
        <v>752</v>
      </c>
      <c r="G27" s="77">
        <v>28</v>
      </c>
      <c r="H27" s="77" t="s">
        <v>690</v>
      </c>
      <c r="I27" s="77">
        <v>503</v>
      </c>
      <c r="J27" s="77" t="s">
        <v>752</v>
      </c>
      <c r="K27" s="77" t="s">
        <v>73</v>
      </c>
      <c r="L27" s="77">
        <v>26</v>
      </c>
      <c r="M27" s="77" t="s">
        <v>913</v>
      </c>
      <c r="N27" s="77" t="s">
        <v>757</v>
      </c>
      <c r="O27" s="77" t="s">
        <v>758</v>
      </c>
      <c r="P27" s="57"/>
      <c r="Q27" s="57">
        <v>4</v>
      </c>
      <c r="R27" s="57"/>
      <c r="S27" s="57">
        <v>0</v>
      </c>
      <c r="T27" s="57">
        <v>12</v>
      </c>
      <c r="U27" s="57">
        <v>1</v>
      </c>
      <c r="V27" s="57">
        <v>1</v>
      </c>
      <c r="W27" s="57">
        <v>1</v>
      </c>
      <c r="X27" s="57">
        <v>0</v>
      </c>
      <c r="Y27" s="57"/>
      <c r="Z27" s="57">
        <v>5</v>
      </c>
      <c r="AA27" s="57">
        <v>7</v>
      </c>
      <c r="AB27" s="57">
        <v>0</v>
      </c>
      <c r="AC27" s="57">
        <v>2</v>
      </c>
      <c r="AD27" s="57">
        <v>0</v>
      </c>
      <c r="AE27" s="57">
        <v>4</v>
      </c>
      <c r="AF27" s="57"/>
      <c r="AG27" s="57">
        <v>6</v>
      </c>
      <c r="AH27" s="57">
        <v>0</v>
      </c>
      <c r="AI27" s="57"/>
      <c r="AJ27" s="57">
        <v>4</v>
      </c>
      <c r="AK27" s="57">
        <v>4</v>
      </c>
      <c r="AL27" s="57">
        <v>1</v>
      </c>
      <c r="AM27" s="57">
        <v>1</v>
      </c>
      <c r="AN27" s="57">
        <v>0</v>
      </c>
      <c r="AO27" s="57">
        <v>3</v>
      </c>
      <c r="AP27" s="57"/>
      <c r="AQ27" s="57">
        <v>1</v>
      </c>
      <c r="AR27" s="57">
        <v>1</v>
      </c>
      <c r="AS27" s="57">
        <v>5</v>
      </c>
      <c r="AT27" s="57"/>
      <c r="AU27" s="57">
        <v>10</v>
      </c>
      <c r="AV27" s="57">
        <v>0</v>
      </c>
      <c r="AW27" s="57">
        <v>0</v>
      </c>
      <c r="AX27" s="57">
        <v>1</v>
      </c>
      <c r="AY27" s="57">
        <v>2</v>
      </c>
      <c r="AZ27" s="57">
        <v>1</v>
      </c>
      <c r="BA27" s="57"/>
      <c r="BB27" s="57">
        <v>10</v>
      </c>
      <c r="BC27" s="57">
        <v>3</v>
      </c>
      <c r="BD27" s="57">
        <v>0</v>
      </c>
      <c r="BE27" s="57">
        <v>33</v>
      </c>
      <c r="BF27" s="57">
        <v>0</v>
      </c>
      <c r="BG27" s="57">
        <v>3</v>
      </c>
      <c r="BH27" s="57">
        <v>18</v>
      </c>
      <c r="BI27" s="57">
        <v>344</v>
      </c>
      <c r="BJ27" s="57"/>
      <c r="BK27" s="57"/>
      <c r="BL27" s="57"/>
      <c r="BM27" s="57"/>
      <c r="BN27" s="57"/>
    </row>
    <row r="28" spans="1:66" x14ac:dyDescent="0.25">
      <c r="A28" s="77">
        <v>12</v>
      </c>
      <c r="B28" s="77" t="s">
        <v>750</v>
      </c>
      <c r="C28" s="77">
        <v>124</v>
      </c>
      <c r="D28" s="77" t="s">
        <v>751</v>
      </c>
      <c r="E28" s="77">
        <v>757</v>
      </c>
      <c r="F28" s="77" t="s">
        <v>759</v>
      </c>
      <c r="G28" s="77">
        <v>28</v>
      </c>
      <c r="H28" s="77" t="s">
        <v>690</v>
      </c>
      <c r="I28" s="77">
        <v>504</v>
      </c>
      <c r="J28" s="77" t="s">
        <v>760</v>
      </c>
      <c r="K28" s="77" t="s">
        <v>73</v>
      </c>
      <c r="L28" s="77">
        <v>1</v>
      </c>
      <c r="M28" s="77" t="s">
        <v>888</v>
      </c>
      <c r="N28" s="77" t="s">
        <v>761</v>
      </c>
      <c r="O28" s="77" t="s">
        <v>762</v>
      </c>
      <c r="P28" s="57"/>
      <c r="Q28" s="57">
        <v>7</v>
      </c>
      <c r="R28" s="57"/>
      <c r="S28" s="57">
        <v>0</v>
      </c>
      <c r="T28" s="57">
        <v>14</v>
      </c>
      <c r="U28" s="57">
        <v>0</v>
      </c>
      <c r="V28" s="57">
        <v>1</v>
      </c>
      <c r="W28" s="57">
        <v>0</v>
      </c>
      <c r="X28" s="57">
        <v>0</v>
      </c>
      <c r="Y28" s="57"/>
      <c r="Z28" s="57">
        <v>4</v>
      </c>
      <c r="AA28" s="57">
        <v>12</v>
      </c>
      <c r="AB28" s="57">
        <v>1</v>
      </c>
      <c r="AC28" s="57">
        <v>0</v>
      </c>
      <c r="AD28" s="57">
        <v>0</v>
      </c>
      <c r="AE28" s="57">
        <v>5</v>
      </c>
      <c r="AF28" s="57"/>
      <c r="AG28" s="57">
        <v>6</v>
      </c>
      <c r="AH28" s="57">
        <v>2</v>
      </c>
      <c r="AI28" s="57"/>
      <c r="AJ28" s="57">
        <v>3</v>
      </c>
      <c r="AK28" s="57">
        <v>7</v>
      </c>
      <c r="AL28" s="57">
        <v>1</v>
      </c>
      <c r="AM28" s="57">
        <v>0</v>
      </c>
      <c r="AN28" s="57">
        <v>1</v>
      </c>
      <c r="AO28" s="57">
        <v>1</v>
      </c>
      <c r="AP28" s="57"/>
      <c r="AQ28" s="57">
        <v>6</v>
      </c>
      <c r="AR28" s="57">
        <v>3</v>
      </c>
      <c r="AS28" s="57">
        <v>2</v>
      </c>
      <c r="AT28" s="57"/>
      <c r="AU28" s="57">
        <v>23</v>
      </c>
      <c r="AV28" s="57">
        <v>1</v>
      </c>
      <c r="AW28" s="57">
        <v>1</v>
      </c>
      <c r="AX28" s="57">
        <v>0</v>
      </c>
      <c r="AY28" s="57">
        <v>1</v>
      </c>
      <c r="AZ28" s="57">
        <v>2</v>
      </c>
      <c r="BA28" s="57"/>
      <c r="BB28" s="57">
        <v>4</v>
      </c>
      <c r="BC28" s="57">
        <v>4</v>
      </c>
      <c r="BD28" s="57">
        <v>0</v>
      </c>
      <c r="BE28" s="57">
        <v>13</v>
      </c>
      <c r="BF28" s="57">
        <v>0</v>
      </c>
      <c r="BG28" s="57">
        <v>11</v>
      </c>
      <c r="BH28" s="57">
        <v>28</v>
      </c>
      <c r="BI28" s="57">
        <v>244</v>
      </c>
      <c r="BJ28" s="57"/>
      <c r="BK28" s="57"/>
      <c r="BL28" s="57"/>
      <c r="BM28" s="57"/>
      <c r="BN28" s="57"/>
    </row>
    <row r="29" spans="1:66" x14ac:dyDescent="0.25">
      <c r="A29" s="77">
        <v>12</v>
      </c>
      <c r="B29" s="77" t="s">
        <v>750</v>
      </c>
      <c r="C29" s="77">
        <v>124</v>
      </c>
      <c r="D29" s="77" t="s">
        <v>751</v>
      </c>
      <c r="E29" s="77">
        <v>757</v>
      </c>
      <c r="F29" s="77" t="s">
        <v>759</v>
      </c>
      <c r="G29" s="77">
        <v>28</v>
      </c>
      <c r="H29" s="77" t="s">
        <v>690</v>
      </c>
      <c r="I29" s="77">
        <v>504</v>
      </c>
      <c r="J29" s="77" t="s">
        <v>760</v>
      </c>
      <c r="K29" s="77" t="s">
        <v>73</v>
      </c>
      <c r="L29" s="77">
        <v>2</v>
      </c>
      <c r="M29" s="77" t="s">
        <v>889</v>
      </c>
      <c r="N29" s="77" t="s">
        <v>761</v>
      </c>
      <c r="O29" s="77" t="s">
        <v>762</v>
      </c>
      <c r="P29" s="57"/>
      <c r="Q29" s="57">
        <v>4</v>
      </c>
      <c r="R29" s="57"/>
      <c r="S29" s="57">
        <v>7</v>
      </c>
      <c r="T29" s="57">
        <v>16</v>
      </c>
      <c r="U29" s="57">
        <v>2</v>
      </c>
      <c r="V29" s="57">
        <v>3</v>
      </c>
      <c r="W29" s="57">
        <v>1</v>
      </c>
      <c r="X29" s="57"/>
      <c r="Y29" s="57"/>
      <c r="Z29" s="57">
        <v>5</v>
      </c>
      <c r="AA29" s="57">
        <v>18</v>
      </c>
      <c r="AB29" s="57">
        <v>1</v>
      </c>
      <c r="AC29" s="57">
        <v>2</v>
      </c>
      <c r="AD29" s="57">
        <v>2</v>
      </c>
      <c r="AE29" s="57">
        <v>6</v>
      </c>
      <c r="AF29" s="57"/>
      <c r="AG29" s="57">
        <v>4</v>
      </c>
      <c r="AH29" s="57"/>
      <c r="AI29" s="57"/>
      <c r="AJ29" s="57">
        <v>5</v>
      </c>
      <c r="AK29" s="57">
        <v>10</v>
      </c>
      <c r="AL29" s="57"/>
      <c r="AM29" s="57">
        <v>3</v>
      </c>
      <c r="AN29" s="57">
        <v>1</v>
      </c>
      <c r="AO29" s="57">
        <v>2</v>
      </c>
      <c r="AP29" s="57"/>
      <c r="AQ29" s="57">
        <v>1</v>
      </c>
      <c r="AR29" s="57">
        <v>3</v>
      </c>
      <c r="AS29" s="57"/>
      <c r="AT29" s="57"/>
      <c r="AU29" s="57">
        <v>17</v>
      </c>
      <c r="AV29" s="57">
        <v>4</v>
      </c>
      <c r="AW29" s="57">
        <v>1</v>
      </c>
      <c r="AX29" s="57"/>
      <c r="AY29" s="57"/>
      <c r="AZ29" s="57"/>
      <c r="BA29" s="57"/>
      <c r="BB29" s="57">
        <v>1</v>
      </c>
      <c r="BC29" s="57">
        <v>6</v>
      </c>
      <c r="BD29" s="57">
        <v>1</v>
      </c>
      <c r="BE29" s="57">
        <v>11</v>
      </c>
      <c r="BF29" s="57"/>
      <c r="BG29" s="57">
        <v>4</v>
      </c>
      <c r="BH29" s="57">
        <v>17</v>
      </c>
      <c r="BI29" s="57">
        <v>253</v>
      </c>
      <c r="BJ29" s="57"/>
      <c r="BK29" s="57"/>
      <c r="BL29" s="57"/>
      <c r="BM29" s="57"/>
      <c r="BN29" s="57"/>
    </row>
    <row r="30" spans="1:66" x14ac:dyDescent="0.25">
      <c r="A30" s="77">
        <v>12</v>
      </c>
      <c r="B30" s="77" t="s">
        <v>750</v>
      </c>
      <c r="C30" s="77">
        <v>124</v>
      </c>
      <c r="D30" s="77" t="s">
        <v>751</v>
      </c>
      <c r="E30" s="77">
        <v>757</v>
      </c>
      <c r="F30" s="77" t="s">
        <v>759</v>
      </c>
      <c r="G30" s="77">
        <v>28</v>
      </c>
      <c r="H30" s="77" t="s">
        <v>690</v>
      </c>
      <c r="I30" s="77">
        <v>504</v>
      </c>
      <c r="J30" s="77" t="s">
        <v>760</v>
      </c>
      <c r="K30" s="77" t="s">
        <v>73</v>
      </c>
      <c r="L30" s="77">
        <v>3</v>
      </c>
      <c r="M30" s="77" t="s">
        <v>914</v>
      </c>
      <c r="N30" s="77" t="s">
        <v>761</v>
      </c>
      <c r="O30" s="77" t="s">
        <v>762</v>
      </c>
      <c r="P30" s="57"/>
      <c r="Q30" s="57">
        <v>5</v>
      </c>
      <c r="R30" s="57"/>
      <c r="S30" s="57">
        <v>1</v>
      </c>
      <c r="T30" s="57">
        <v>16</v>
      </c>
      <c r="U30" s="57">
        <v>0</v>
      </c>
      <c r="V30" s="57">
        <v>2</v>
      </c>
      <c r="W30" s="57">
        <v>0</v>
      </c>
      <c r="X30" s="57">
        <v>0</v>
      </c>
      <c r="Y30" s="57"/>
      <c r="Z30" s="57">
        <v>3</v>
      </c>
      <c r="AA30" s="57">
        <v>11</v>
      </c>
      <c r="AB30" s="57">
        <v>1</v>
      </c>
      <c r="AC30" s="57">
        <v>2</v>
      </c>
      <c r="AD30" s="57">
        <v>2</v>
      </c>
      <c r="AE30" s="57">
        <v>4</v>
      </c>
      <c r="AF30" s="57"/>
      <c r="AG30" s="57">
        <v>5</v>
      </c>
      <c r="AH30" s="57">
        <v>5</v>
      </c>
      <c r="AI30" s="57"/>
      <c r="AJ30" s="57">
        <v>5</v>
      </c>
      <c r="AK30" s="57">
        <v>6</v>
      </c>
      <c r="AL30" s="57">
        <v>0</v>
      </c>
      <c r="AM30" s="57">
        <v>0</v>
      </c>
      <c r="AN30" s="57">
        <v>4</v>
      </c>
      <c r="AO30" s="57">
        <v>3</v>
      </c>
      <c r="AP30" s="57"/>
      <c r="AQ30" s="57">
        <v>2</v>
      </c>
      <c r="AR30" s="57">
        <v>3</v>
      </c>
      <c r="AS30" s="57">
        <v>3</v>
      </c>
      <c r="AT30" s="57"/>
      <c r="AU30" s="57">
        <v>16</v>
      </c>
      <c r="AV30" s="57">
        <v>2</v>
      </c>
      <c r="AW30" s="57">
        <v>1</v>
      </c>
      <c r="AX30" s="57">
        <v>0</v>
      </c>
      <c r="AY30" s="57">
        <v>0</v>
      </c>
      <c r="AZ30" s="57">
        <v>1</v>
      </c>
      <c r="BA30" s="57"/>
      <c r="BB30" s="57">
        <v>3</v>
      </c>
      <c r="BC30" s="57">
        <v>4</v>
      </c>
      <c r="BD30" s="57">
        <v>0</v>
      </c>
      <c r="BE30" s="57">
        <v>18</v>
      </c>
      <c r="BF30" s="57">
        <v>1</v>
      </c>
      <c r="BG30" s="57">
        <v>8</v>
      </c>
      <c r="BH30" s="57">
        <v>33</v>
      </c>
      <c r="BI30" s="57">
        <v>276</v>
      </c>
      <c r="BJ30" s="57"/>
      <c r="BK30" s="57"/>
      <c r="BL30" s="57"/>
      <c r="BM30" s="57"/>
      <c r="BN30" s="57"/>
    </row>
    <row r="31" spans="1:66" x14ac:dyDescent="0.25">
      <c r="A31" s="77">
        <v>12</v>
      </c>
      <c r="B31" s="77" t="s">
        <v>750</v>
      </c>
      <c r="C31" s="77">
        <v>121</v>
      </c>
      <c r="D31" s="77" t="s">
        <v>763</v>
      </c>
      <c r="E31" s="77">
        <v>747</v>
      </c>
      <c r="F31" s="77" t="s">
        <v>764</v>
      </c>
      <c r="G31" s="77">
        <v>28</v>
      </c>
      <c r="H31" s="77" t="s">
        <v>690</v>
      </c>
      <c r="I31" s="77">
        <v>505</v>
      </c>
      <c r="J31" s="77" t="s">
        <v>764</v>
      </c>
      <c r="K31" s="77" t="s">
        <v>73</v>
      </c>
      <c r="L31" s="77">
        <v>1</v>
      </c>
      <c r="M31" s="77" t="s">
        <v>888</v>
      </c>
      <c r="N31" s="77" t="s">
        <v>765</v>
      </c>
      <c r="O31" s="77" t="s">
        <v>766</v>
      </c>
      <c r="P31" s="57"/>
      <c r="Q31" s="57">
        <v>1</v>
      </c>
      <c r="R31" s="57"/>
      <c r="S31" s="57">
        <v>1</v>
      </c>
      <c r="T31" s="57">
        <v>9</v>
      </c>
      <c r="U31" s="57">
        <v>0</v>
      </c>
      <c r="V31" s="57">
        <v>3</v>
      </c>
      <c r="W31" s="57">
        <v>0</v>
      </c>
      <c r="X31" s="57">
        <v>0</v>
      </c>
      <c r="Y31" s="57"/>
      <c r="Z31" s="57">
        <v>2</v>
      </c>
      <c r="AA31" s="57">
        <v>13</v>
      </c>
      <c r="AB31" s="57">
        <v>1</v>
      </c>
      <c r="AC31" s="57">
        <v>5</v>
      </c>
      <c r="AD31" s="57">
        <v>0</v>
      </c>
      <c r="AE31" s="57">
        <v>2</v>
      </c>
      <c r="AF31" s="57"/>
      <c r="AG31" s="57">
        <v>4</v>
      </c>
      <c r="AH31" s="57">
        <v>1</v>
      </c>
      <c r="AI31" s="57"/>
      <c r="AJ31" s="57">
        <v>3</v>
      </c>
      <c r="AK31" s="57">
        <v>5</v>
      </c>
      <c r="AL31" s="57">
        <v>2</v>
      </c>
      <c r="AM31" s="57">
        <v>0</v>
      </c>
      <c r="AN31" s="57">
        <v>0</v>
      </c>
      <c r="AO31" s="57">
        <v>6</v>
      </c>
      <c r="AP31" s="57"/>
      <c r="AQ31" s="57">
        <v>1</v>
      </c>
      <c r="AR31" s="57">
        <v>4</v>
      </c>
      <c r="AS31" s="57">
        <v>2</v>
      </c>
      <c r="AT31" s="57"/>
      <c r="AU31" s="57">
        <v>4</v>
      </c>
      <c r="AV31" s="57">
        <v>4</v>
      </c>
      <c r="AW31" s="57">
        <v>1</v>
      </c>
      <c r="AX31" s="57">
        <v>2</v>
      </c>
      <c r="AY31" s="57">
        <v>2</v>
      </c>
      <c r="AZ31" s="57">
        <v>0</v>
      </c>
      <c r="BA31" s="57"/>
      <c r="BB31" s="57">
        <v>9</v>
      </c>
      <c r="BC31" s="57">
        <v>6</v>
      </c>
      <c r="BD31" s="57">
        <v>1</v>
      </c>
      <c r="BE31" s="57">
        <v>0</v>
      </c>
      <c r="BF31" s="57">
        <v>1</v>
      </c>
      <c r="BG31" s="57">
        <v>4</v>
      </c>
      <c r="BH31" s="57">
        <v>3</v>
      </c>
      <c r="BI31" s="57">
        <v>347</v>
      </c>
      <c r="BJ31" s="57"/>
      <c r="BK31" s="57"/>
      <c r="BL31" s="57"/>
      <c r="BM31" s="57"/>
      <c r="BN31" s="57"/>
    </row>
    <row r="32" spans="1:66" x14ac:dyDescent="0.25">
      <c r="A32" s="77">
        <v>12</v>
      </c>
      <c r="B32" s="77" t="s">
        <v>750</v>
      </c>
      <c r="C32" s="77">
        <v>121</v>
      </c>
      <c r="D32" s="77" t="s">
        <v>763</v>
      </c>
      <c r="E32" s="77">
        <v>747</v>
      </c>
      <c r="F32" s="77" t="s">
        <v>764</v>
      </c>
      <c r="G32" s="77">
        <v>28</v>
      </c>
      <c r="H32" s="77" t="s">
        <v>690</v>
      </c>
      <c r="I32" s="77">
        <v>505</v>
      </c>
      <c r="J32" s="77" t="s">
        <v>764</v>
      </c>
      <c r="K32" s="77" t="s">
        <v>73</v>
      </c>
      <c r="L32" s="77">
        <v>2</v>
      </c>
      <c r="M32" s="77" t="s">
        <v>889</v>
      </c>
      <c r="N32" s="77" t="s">
        <v>765</v>
      </c>
      <c r="O32" s="77" t="s">
        <v>766</v>
      </c>
      <c r="P32" s="57"/>
      <c r="Q32" s="57">
        <v>2</v>
      </c>
      <c r="R32" s="57"/>
      <c r="S32" s="57">
        <v>0</v>
      </c>
      <c r="T32" s="57">
        <v>10</v>
      </c>
      <c r="U32" s="57">
        <v>1</v>
      </c>
      <c r="V32" s="57">
        <v>1</v>
      </c>
      <c r="W32" s="57">
        <v>3</v>
      </c>
      <c r="X32" s="57">
        <v>1</v>
      </c>
      <c r="Y32" s="57"/>
      <c r="Z32" s="57">
        <v>4</v>
      </c>
      <c r="AA32" s="57">
        <v>3</v>
      </c>
      <c r="AB32" s="57">
        <v>0</v>
      </c>
      <c r="AC32" s="57">
        <v>6</v>
      </c>
      <c r="AD32" s="57">
        <v>1</v>
      </c>
      <c r="AE32" s="57">
        <v>6</v>
      </c>
      <c r="AF32" s="57"/>
      <c r="AG32" s="57">
        <v>6</v>
      </c>
      <c r="AH32" s="57">
        <v>1</v>
      </c>
      <c r="AI32" s="57"/>
      <c r="AJ32" s="57">
        <v>1</v>
      </c>
      <c r="AK32" s="57">
        <v>4</v>
      </c>
      <c r="AL32" s="57">
        <v>3</v>
      </c>
      <c r="AM32" s="57">
        <v>1</v>
      </c>
      <c r="AN32" s="57">
        <v>0</v>
      </c>
      <c r="AO32" s="57">
        <v>2</v>
      </c>
      <c r="AP32" s="57"/>
      <c r="AQ32" s="57">
        <v>3</v>
      </c>
      <c r="AR32" s="57">
        <v>4</v>
      </c>
      <c r="AS32" s="57">
        <v>1</v>
      </c>
      <c r="AT32" s="57"/>
      <c r="AU32" s="57">
        <v>4</v>
      </c>
      <c r="AV32" s="57">
        <v>1</v>
      </c>
      <c r="AW32" s="57">
        <v>4</v>
      </c>
      <c r="AX32" s="57">
        <v>1</v>
      </c>
      <c r="AY32" s="57">
        <v>1</v>
      </c>
      <c r="AZ32" s="57">
        <v>3</v>
      </c>
      <c r="BA32" s="57"/>
      <c r="BB32" s="57">
        <v>6</v>
      </c>
      <c r="BC32" s="57">
        <v>4</v>
      </c>
      <c r="BD32" s="57">
        <v>0</v>
      </c>
      <c r="BE32" s="57">
        <v>1</v>
      </c>
      <c r="BF32" s="57">
        <v>0</v>
      </c>
      <c r="BG32" s="57">
        <v>5</v>
      </c>
      <c r="BH32" s="57">
        <v>4</v>
      </c>
      <c r="BI32" s="57">
        <v>348</v>
      </c>
      <c r="BJ32" s="57"/>
      <c r="BK32" s="57"/>
      <c r="BL32" s="57"/>
      <c r="BM32" s="57"/>
      <c r="BN32" s="57"/>
    </row>
    <row r="33" spans="1:66" x14ac:dyDescent="0.25">
      <c r="A33" s="77">
        <v>12</v>
      </c>
      <c r="B33" s="77" t="s">
        <v>750</v>
      </c>
      <c r="C33" s="77">
        <v>121</v>
      </c>
      <c r="D33" s="77" t="s">
        <v>763</v>
      </c>
      <c r="E33" s="77">
        <v>747</v>
      </c>
      <c r="F33" s="77" t="s">
        <v>764</v>
      </c>
      <c r="G33" s="77">
        <v>28</v>
      </c>
      <c r="H33" s="77" t="s">
        <v>690</v>
      </c>
      <c r="I33" s="77">
        <v>505</v>
      </c>
      <c r="J33" s="77" t="s">
        <v>764</v>
      </c>
      <c r="K33" s="77" t="s">
        <v>73</v>
      </c>
      <c r="L33" s="77">
        <v>3</v>
      </c>
      <c r="M33" s="77" t="s">
        <v>890</v>
      </c>
      <c r="N33" s="77" t="s">
        <v>765</v>
      </c>
      <c r="O33" s="77" t="s">
        <v>766</v>
      </c>
      <c r="P33" s="57"/>
      <c r="Q33" s="57">
        <v>1</v>
      </c>
      <c r="R33" s="57"/>
      <c r="S33" s="57">
        <v>2</v>
      </c>
      <c r="T33" s="57">
        <v>11</v>
      </c>
      <c r="U33" s="57">
        <v>0</v>
      </c>
      <c r="V33" s="57">
        <v>1</v>
      </c>
      <c r="W33" s="57">
        <v>1</v>
      </c>
      <c r="X33" s="57">
        <v>1</v>
      </c>
      <c r="Y33" s="57"/>
      <c r="Z33" s="57">
        <v>3</v>
      </c>
      <c r="AA33" s="57">
        <v>17</v>
      </c>
      <c r="AB33" s="57">
        <v>0</v>
      </c>
      <c r="AC33" s="57">
        <v>0</v>
      </c>
      <c r="AD33" s="57">
        <v>0</v>
      </c>
      <c r="AE33" s="57">
        <v>3</v>
      </c>
      <c r="AF33" s="57"/>
      <c r="AG33" s="57">
        <v>3</v>
      </c>
      <c r="AH33" s="57">
        <v>8</v>
      </c>
      <c r="AI33" s="57"/>
      <c r="AJ33" s="57">
        <v>1</v>
      </c>
      <c r="AK33" s="57">
        <v>2</v>
      </c>
      <c r="AL33" s="57">
        <v>2</v>
      </c>
      <c r="AM33" s="57">
        <v>0</v>
      </c>
      <c r="AN33" s="57">
        <v>0</v>
      </c>
      <c r="AO33" s="57">
        <v>1</v>
      </c>
      <c r="AP33" s="57"/>
      <c r="AQ33" s="57">
        <v>2</v>
      </c>
      <c r="AR33" s="57">
        <v>1</v>
      </c>
      <c r="AS33" s="57">
        <v>0</v>
      </c>
      <c r="AT33" s="57"/>
      <c r="AU33" s="57">
        <v>2</v>
      </c>
      <c r="AV33" s="57">
        <v>4</v>
      </c>
      <c r="AW33" s="57">
        <v>4</v>
      </c>
      <c r="AX33" s="57">
        <v>0</v>
      </c>
      <c r="AY33" s="57">
        <v>1</v>
      </c>
      <c r="AZ33" s="57">
        <v>0</v>
      </c>
      <c r="BA33" s="57"/>
      <c r="BB33" s="57">
        <v>2</v>
      </c>
      <c r="BC33" s="57">
        <v>4</v>
      </c>
      <c r="BD33" s="57">
        <v>3</v>
      </c>
      <c r="BE33" s="57">
        <v>1</v>
      </c>
      <c r="BF33" s="57">
        <v>0</v>
      </c>
      <c r="BG33" s="57">
        <v>3</v>
      </c>
      <c r="BH33" s="57">
        <v>0</v>
      </c>
      <c r="BI33" s="57">
        <v>313</v>
      </c>
      <c r="BJ33" s="57"/>
      <c r="BK33" s="57"/>
      <c r="BL33" s="57"/>
      <c r="BM33" s="57"/>
      <c r="BN33" s="57"/>
    </row>
    <row r="34" spans="1:66" x14ac:dyDescent="0.25">
      <c r="A34" s="77">
        <v>12</v>
      </c>
      <c r="B34" s="77" t="s">
        <v>750</v>
      </c>
      <c r="C34" s="77">
        <v>121</v>
      </c>
      <c r="D34" s="77" t="s">
        <v>763</v>
      </c>
      <c r="E34" s="77">
        <v>747</v>
      </c>
      <c r="F34" s="77" t="s">
        <v>764</v>
      </c>
      <c r="G34" s="77">
        <v>28</v>
      </c>
      <c r="H34" s="77" t="s">
        <v>690</v>
      </c>
      <c r="I34" s="77">
        <v>505</v>
      </c>
      <c r="J34" s="77" t="s">
        <v>764</v>
      </c>
      <c r="K34" s="77" t="s">
        <v>73</v>
      </c>
      <c r="L34" s="77">
        <v>4</v>
      </c>
      <c r="M34" s="77" t="s">
        <v>891</v>
      </c>
      <c r="N34" s="77" t="s">
        <v>765</v>
      </c>
      <c r="O34" s="77" t="s">
        <v>766</v>
      </c>
      <c r="P34" s="57"/>
      <c r="Q34" s="57">
        <v>2</v>
      </c>
      <c r="R34" s="57"/>
      <c r="S34" s="57"/>
      <c r="T34" s="57">
        <v>4</v>
      </c>
      <c r="U34" s="57">
        <v>1</v>
      </c>
      <c r="V34" s="57"/>
      <c r="W34" s="57">
        <v>3</v>
      </c>
      <c r="X34" s="57"/>
      <c r="Y34" s="57"/>
      <c r="Z34" s="57">
        <v>1</v>
      </c>
      <c r="AA34" s="57">
        <v>11</v>
      </c>
      <c r="AB34" s="57">
        <v>2</v>
      </c>
      <c r="AC34" s="57">
        <v>2</v>
      </c>
      <c r="AD34" s="57">
        <v>1</v>
      </c>
      <c r="AE34" s="57">
        <v>3</v>
      </c>
      <c r="AF34" s="57"/>
      <c r="AG34" s="57">
        <v>6</v>
      </c>
      <c r="AH34" s="57">
        <v>3</v>
      </c>
      <c r="AI34" s="57"/>
      <c r="AJ34" s="57">
        <v>2</v>
      </c>
      <c r="AK34" s="57">
        <v>1</v>
      </c>
      <c r="AL34" s="57">
        <v>2</v>
      </c>
      <c r="AM34" s="57"/>
      <c r="AN34" s="57"/>
      <c r="AO34" s="57">
        <v>1</v>
      </c>
      <c r="AP34" s="57"/>
      <c r="AQ34" s="57"/>
      <c r="AR34" s="57">
        <v>2</v>
      </c>
      <c r="AS34" s="57"/>
      <c r="AT34" s="57"/>
      <c r="AU34" s="57">
        <v>1</v>
      </c>
      <c r="AV34" s="57">
        <v>4</v>
      </c>
      <c r="AW34" s="57">
        <v>5</v>
      </c>
      <c r="AX34" s="57"/>
      <c r="AY34" s="57">
        <v>1</v>
      </c>
      <c r="AZ34" s="57">
        <v>2</v>
      </c>
      <c r="BA34" s="57"/>
      <c r="BB34" s="57">
        <v>5</v>
      </c>
      <c r="BC34" s="57">
        <v>1</v>
      </c>
      <c r="BD34" s="57"/>
      <c r="BE34" s="57">
        <v>1</v>
      </c>
      <c r="BF34" s="57">
        <v>1</v>
      </c>
      <c r="BG34" s="57">
        <v>2</v>
      </c>
      <c r="BH34" s="57">
        <v>2</v>
      </c>
      <c r="BI34" s="57">
        <v>300</v>
      </c>
      <c r="BJ34" s="57"/>
      <c r="BK34" s="57"/>
      <c r="BL34" s="57"/>
      <c r="BM34" s="57"/>
      <c r="BN34" s="57"/>
    </row>
    <row r="35" spans="1:66" x14ac:dyDescent="0.25">
      <c r="A35" s="77">
        <v>12</v>
      </c>
      <c r="B35" s="77" t="s">
        <v>750</v>
      </c>
      <c r="C35" s="77">
        <v>121</v>
      </c>
      <c r="D35" s="77" t="s">
        <v>763</v>
      </c>
      <c r="E35" s="77">
        <v>747</v>
      </c>
      <c r="F35" s="77" t="s">
        <v>764</v>
      </c>
      <c r="G35" s="77">
        <v>28</v>
      </c>
      <c r="H35" s="77" t="s">
        <v>690</v>
      </c>
      <c r="I35" s="77">
        <v>505</v>
      </c>
      <c r="J35" s="77" t="s">
        <v>764</v>
      </c>
      <c r="K35" s="77" t="s">
        <v>73</v>
      </c>
      <c r="L35" s="77">
        <v>5</v>
      </c>
      <c r="M35" s="77" t="s">
        <v>892</v>
      </c>
      <c r="N35" s="77" t="s">
        <v>765</v>
      </c>
      <c r="O35" s="77" t="s">
        <v>766</v>
      </c>
      <c r="P35" s="57"/>
      <c r="Q35" s="57">
        <v>1</v>
      </c>
      <c r="R35" s="57"/>
      <c r="S35" s="57">
        <v>1</v>
      </c>
      <c r="T35" s="57">
        <v>9</v>
      </c>
      <c r="U35" s="57">
        <v>1</v>
      </c>
      <c r="V35" s="57">
        <v>0</v>
      </c>
      <c r="W35" s="57">
        <v>0</v>
      </c>
      <c r="X35" s="57">
        <v>0</v>
      </c>
      <c r="Y35" s="57"/>
      <c r="Z35" s="57">
        <v>4</v>
      </c>
      <c r="AA35" s="57">
        <v>13</v>
      </c>
      <c r="AB35" s="57">
        <v>0</v>
      </c>
      <c r="AC35" s="57">
        <v>9</v>
      </c>
      <c r="AD35" s="57">
        <v>1</v>
      </c>
      <c r="AE35" s="57">
        <v>2</v>
      </c>
      <c r="AF35" s="57"/>
      <c r="AG35" s="57">
        <v>4</v>
      </c>
      <c r="AH35" s="57">
        <v>1</v>
      </c>
      <c r="AI35" s="57"/>
      <c r="AJ35" s="57">
        <v>1</v>
      </c>
      <c r="AK35" s="57">
        <v>7</v>
      </c>
      <c r="AL35" s="57">
        <v>0</v>
      </c>
      <c r="AM35" s="57">
        <v>0</v>
      </c>
      <c r="AN35" s="57"/>
      <c r="AO35" s="57">
        <v>3</v>
      </c>
      <c r="AP35" s="57"/>
      <c r="AQ35" s="57">
        <v>1</v>
      </c>
      <c r="AR35" s="57">
        <v>1</v>
      </c>
      <c r="AS35" s="57">
        <v>3</v>
      </c>
      <c r="AT35" s="57"/>
      <c r="AU35" s="57">
        <v>3</v>
      </c>
      <c r="AV35" s="57">
        <v>3</v>
      </c>
      <c r="AW35" s="57">
        <v>7</v>
      </c>
      <c r="AX35" s="57">
        <v>1</v>
      </c>
      <c r="AY35" s="57">
        <v>1</v>
      </c>
      <c r="AZ35" s="57">
        <v>1</v>
      </c>
      <c r="BA35" s="57"/>
      <c r="BB35" s="57">
        <v>5</v>
      </c>
      <c r="BC35" s="57">
        <v>3</v>
      </c>
      <c r="BD35" s="57">
        <v>1</v>
      </c>
      <c r="BE35" s="57">
        <v>1</v>
      </c>
      <c r="BF35" s="57">
        <v>1</v>
      </c>
      <c r="BG35" s="57">
        <v>1</v>
      </c>
      <c r="BH35" s="57">
        <v>1</v>
      </c>
      <c r="BI35" s="57">
        <v>308</v>
      </c>
      <c r="BJ35" s="57"/>
      <c r="BK35" s="57"/>
      <c r="BL35" s="57"/>
      <c r="BM35" s="57"/>
      <c r="BN35" s="57"/>
    </row>
    <row r="36" spans="1:66" x14ac:dyDescent="0.25">
      <c r="A36" s="77">
        <v>12</v>
      </c>
      <c r="B36" s="77" t="s">
        <v>750</v>
      </c>
      <c r="C36" s="77">
        <v>121</v>
      </c>
      <c r="D36" s="77" t="s">
        <v>763</v>
      </c>
      <c r="E36" s="77">
        <v>747</v>
      </c>
      <c r="F36" s="77" t="s">
        <v>764</v>
      </c>
      <c r="G36" s="77">
        <v>28</v>
      </c>
      <c r="H36" s="77" t="s">
        <v>690</v>
      </c>
      <c r="I36" s="77">
        <v>505</v>
      </c>
      <c r="J36" s="77" t="s">
        <v>764</v>
      </c>
      <c r="K36" s="77" t="s">
        <v>73</v>
      </c>
      <c r="L36" s="77">
        <v>6</v>
      </c>
      <c r="M36" s="77" t="s">
        <v>893</v>
      </c>
      <c r="N36" s="77" t="s">
        <v>765</v>
      </c>
      <c r="O36" s="77" t="s">
        <v>766</v>
      </c>
      <c r="P36" s="57"/>
      <c r="Q36" s="57">
        <v>2</v>
      </c>
      <c r="R36" s="57"/>
      <c r="S36" s="57">
        <v>2</v>
      </c>
      <c r="T36" s="57">
        <v>9</v>
      </c>
      <c r="U36" s="57">
        <v>0</v>
      </c>
      <c r="V36" s="57">
        <v>1</v>
      </c>
      <c r="W36" s="57">
        <v>0</v>
      </c>
      <c r="X36" s="57">
        <v>1</v>
      </c>
      <c r="Y36" s="57"/>
      <c r="Z36" s="57">
        <v>3</v>
      </c>
      <c r="AA36" s="57">
        <v>3</v>
      </c>
      <c r="AB36" s="57">
        <v>0</v>
      </c>
      <c r="AC36" s="57">
        <v>2</v>
      </c>
      <c r="AD36" s="57">
        <v>0</v>
      </c>
      <c r="AE36" s="57">
        <v>4</v>
      </c>
      <c r="AF36" s="57"/>
      <c r="AG36" s="57">
        <v>5</v>
      </c>
      <c r="AH36" s="57">
        <v>4</v>
      </c>
      <c r="AI36" s="57"/>
      <c r="AJ36" s="57">
        <v>2</v>
      </c>
      <c r="AK36" s="57">
        <v>0</v>
      </c>
      <c r="AL36" s="57">
        <v>0</v>
      </c>
      <c r="AM36" s="57">
        <v>2</v>
      </c>
      <c r="AN36" s="57">
        <v>1</v>
      </c>
      <c r="AO36" s="57">
        <v>1</v>
      </c>
      <c r="AP36" s="57"/>
      <c r="AQ36" s="57">
        <v>1</v>
      </c>
      <c r="AR36" s="57">
        <v>0</v>
      </c>
      <c r="AS36" s="57">
        <v>0</v>
      </c>
      <c r="AT36" s="57"/>
      <c r="AU36" s="57">
        <v>5</v>
      </c>
      <c r="AV36" s="57">
        <v>2</v>
      </c>
      <c r="AW36" s="57">
        <v>6</v>
      </c>
      <c r="AX36" s="57">
        <v>1</v>
      </c>
      <c r="AY36" s="57">
        <v>3</v>
      </c>
      <c r="AZ36" s="57">
        <v>0</v>
      </c>
      <c r="BA36" s="57"/>
      <c r="BB36" s="57">
        <v>5</v>
      </c>
      <c r="BC36" s="57">
        <v>1</v>
      </c>
      <c r="BD36" s="57">
        <v>0</v>
      </c>
      <c r="BE36" s="57">
        <v>0</v>
      </c>
      <c r="BF36" s="57">
        <v>1</v>
      </c>
      <c r="BG36" s="57">
        <v>5</v>
      </c>
      <c r="BH36" s="57">
        <v>3</v>
      </c>
      <c r="BI36" s="57">
        <v>306</v>
      </c>
      <c r="BJ36" s="57"/>
      <c r="BK36" s="57"/>
      <c r="BL36" s="57"/>
      <c r="BM36" s="57"/>
      <c r="BN36" s="57"/>
    </row>
    <row r="37" spans="1:66" x14ac:dyDescent="0.25">
      <c r="A37" s="77">
        <v>12</v>
      </c>
      <c r="B37" s="77" t="s">
        <v>750</v>
      </c>
      <c r="C37" s="77">
        <v>121</v>
      </c>
      <c r="D37" s="77" t="s">
        <v>763</v>
      </c>
      <c r="E37" s="77">
        <v>747</v>
      </c>
      <c r="F37" s="77" t="s">
        <v>764</v>
      </c>
      <c r="G37" s="77">
        <v>28</v>
      </c>
      <c r="H37" s="77" t="s">
        <v>690</v>
      </c>
      <c r="I37" s="77">
        <v>505</v>
      </c>
      <c r="J37" s="77" t="s">
        <v>764</v>
      </c>
      <c r="K37" s="77" t="s">
        <v>73</v>
      </c>
      <c r="L37" s="77">
        <v>7</v>
      </c>
      <c r="M37" s="77" t="s">
        <v>894</v>
      </c>
      <c r="N37" s="77" t="s">
        <v>765</v>
      </c>
      <c r="O37" s="77" t="s">
        <v>766</v>
      </c>
      <c r="P37" s="57"/>
      <c r="Q37" s="57"/>
      <c r="R37" s="57"/>
      <c r="S37" s="57">
        <v>7</v>
      </c>
      <c r="T37" s="57">
        <v>1</v>
      </c>
      <c r="U37" s="57">
        <v>0</v>
      </c>
      <c r="V37" s="57">
        <v>2</v>
      </c>
      <c r="W37" s="57">
        <v>0</v>
      </c>
      <c r="X37" s="57"/>
      <c r="Y37" s="57"/>
      <c r="Z37" s="57">
        <v>2</v>
      </c>
      <c r="AA37" s="57">
        <v>16</v>
      </c>
      <c r="AB37" s="57"/>
      <c r="AC37" s="57">
        <v>5</v>
      </c>
      <c r="AD37" s="57"/>
      <c r="AE37" s="57">
        <v>1</v>
      </c>
      <c r="AF37" s="57"/>
      <c r="AG37" s="57">
        <v>3</v>
      </c>
      <c r="AH37" s="57">
        <v>1</v>
      </c>
      <c r="AI37" s="57"/>
      <c r="AJ37" s="57"/>
      <c r="AK37" s="57">
        <v>4</v>
      </c>
      <c r="AL37" s="57">
        <v>2</v>
      </c>
      <c r="AM37" s="57">
        <v>1</v>
      </c>
      <c r="AN37" s="57"/>
      <c r="AO37" s="57">
        <v>3</v>
      </c>
      <c r="AP37" s="57"/>
      <c r="AQ37" s="57"/>
      <c r="AR37" s="57"/>
      <c r="AS37" s="57"/>
      <c r="AT37" s="57"/>
      <c r="AU37" s="57">
        <v>4</v>
      </c>
      <c r="AV37" s="57"/>
      <c r="AW37" s="57">
        <v>6</v>
      </c>
      <c r="AX37" s="57"/>
      <c r="AY37" s="57">
        <v>2</v>
      </c>
      <c r="AZ37" s="57">
        <v>6</v>
      </c>
      <c r="BA37" s="57"/>
      <c r="BB37" s="57">
        <v>5</v>
      </c>
      <c r="BC37" s="57">
        <v>3</v>
      </c>
      <c r="BD37" s="57"/>
      <c r="BE37" s="57"/>
      <c r="BF37" s="57"/>
      <c r="BG37" s="57">
        <v>2</v>
      </c>
      <c r="BH37" s="57">
        <v>0</v>
      </c>
      <c r="BI37" s="57">
        <v>310</v>
      </c>
      <c r="BJ37" s="57"/>
      <c r="BK37" s="57"/>
      <c r="BL37" s="57"/>
      <c r="BM37" s="57"/>
      <c r="BN37" s="57"/>
    </row>
    <row r="38" spans="1:66" x14ac:dyDescent="0.25">
      <c r="A38" s="77">
        <v>12</v>
      </c>
      <c r="B38" s="77" t="s">
        <v>750</v>
      </c>
      <c r="C38" s="77">
        <v>121</v>
      </c>
      <c r="D38" s="77" t="s">
        <v>763</v>
      </c>
      <c r="E38" s="77">
        <v>747</v>
      </c>
      <c r="F38" s="77" t="s">
        <v>764</v>
      </c>
      <c r="G38" s="77">
        <v>28</v>
      </c>
      <c r="H38" s="77" t="s">
        <v>690</v>
      </c>
      <c r="I38" s="77">
        <v>505</v>
      </c>
      <c r="J38" s="77" t="s">
        <v>764</v>
      </c>
      <c r="K38" s="77" t="s">
        <v>73</v>
      </c>
      <c r="L38" s="77">
        <v>8</v>
      </c>
      <c r="M38" s="77" t="s">
        <v>895</v>
      </c>
      <c r="N38" s="77" t="s">
        <v>765</v>
      </c>
      <c r="O38" s="77" t="s">
        <v>766</v>
      </c>
      <c r="P38" s="57"/>
      <c r="Q38" s="57">
        <v>2</v>
      </c>
      <c r="R38" s="57"/>
      <c r="S38" s="57">
        <v>2</v>
      </c>
      <c r="T38" s="57">
        <v>3</v>
      </c>
      <c r="U38" s="57"/>
      <c r="V38" s="57"/>
      <c r="W38" s="57">
        <v>2</v>
      </c>
      <c r="X38" s="57"/>
      <c r="Y38" s="57"/>
      <c r="Z38" s="57">
        <v>4</v>
      </c>
      <c r="AA38" s="57">
        <v>14</v>
      </c>
      <c r="AB38" s="57">
        <v>1</v>
      </c>
      <c r="AC38" s="57">
        <v>2</v>
      </c>
      <c r="AD38" s="57">
        <v>5</v>
      </c>
      <c r="AE38" s="57">
        <v>2</v>
      </c>
      <c r="AF38" s="57"/>
      <c r="AG38" s="57">
        <v>3</v>
      </c>
      <c r="AH38" s="57">
        <v>2</v>
      </c>
      <c r="AI38" s="57"/>
      <c r="AJ38" s="57"/>
      <c r="AK38" s="57">
        <v>2</v>
      </c>
      <c r="AL38" s="57"/>
      <c r="AM38" s="57"/>
      <c r="AN38" s="57"/>
      <c r="AO38" s="57"/>
      <c r="AP38" s="57"/>
      <c r="AQ38" s="57">
        <v>1</v>
      </c>
      <c r="AR38" s="57">
        <v>4</v>
      </c>
      <c r="AS38" s="57">
        <v>2</v>
      </c>
      <c r="AT38" s="57"/>
      <c r="AU38" s="57">
        <v>3</v>
      </c>
      <c r="AV38" s="57">
        <v>3</v>
      </c>
      <c r="AW38" s="57">
        <v>3</v>
      </c>
      <c r="AX38" s="57"/>
      <c r="AY38" s="57"/>
      <c r="AZ38" s="57">
        <v>1</v>
      </c>
      <c r="BA38" s="57"/>
      <c r="BB38" s="57">
        <v>9</v>
      </c>
      <c r="BC38" s="57">
        <v>2</v>
      </c>
      <c r="BD38" s="57"/>
      <c r="BE38" s="57"/>
      <c r="BF38" s="57"/>
      <c r="BG38" s="57">
        <v>1</v>
      </c>
      <c r="BH38" s="57">
        <v>6</v>
      </c>
      <c r="BI38" s="57">
        <v>313</v>
      </c>
      <c r="BJ38" s="57"/>
      <c r="BK38" s="57"/>
      <c r="BL38" s="57"/>
      <c r="BM38" s="57"/>
      <c r="BN38" s="57"/>
    </row>
    <row r="39" spans="1:66" x14ac:dyDescent="0.25">
      <c r="A39" s="77">
        <v>12</v>
      </c>
      <c r="B39" s="77" t="s">
        <v>750</v>
      </c>
      <c r="C39" s="77">
        <v>121</v>
      </c>
      <c r="D39" s="77" t="s">
        <v>763</v>
      </c>
      <c r="E39" s="77">
        <v>747</v>
      </c>
      <c r="F39" s="77" t="s">
        <v>764</v>
      </c>
      <c r="G39" s="77">
        <v>28</v>
      </c>
      <c r="H39" s="77" t="s">
        <v>690</v>
      </c>
      <c r="I39" s="77">
        <v>505</v>
      </c>
      <c r="J39" s="77" t="s">
        <v>764</v>
      </c>
      <c r="K39" s="77" t="s">
        <v>73</v>
      </c>
      <c r="L39" s="77">
        <v>9</v>
      </c>
      <c r="M39" s="77" t="s">
        <v>896</v>
      </c>
      <c r="N39" s="77" t="s">
        <v>765</v>
      </c>
      <c r="O39" s="77" t="s">
        <v>766</v>
      </c>
      <c r="P39" s="57"/>
      <c r="Q39" s="57">
        <v>0</v>
      </c>
      <c r="R39" s="57"/>
      <c r="S39" s="57">
        <v>2</v>
      </c>
      <c r="T39" s="57">
        <v>9</v>
      </c>
      <c r="U39" s="57">
        <v>0</v>
      </c>
      <c r="V39" s="57">
        <v>0</v>
      </c>
      <c r="W39" s="57">
        <v>0</v>
      </c>
      <c r="X39" s="57">
        <v>0</v>
      </c>
      <c r="Y39" s="57"/>
      <c r="Z39" s="57">
        <v>4</v>
      </c>
      <c r="AA39" s="57">
        <v>3</v>
      </c>
      <c r="AB39" s="57">
        <v>0</v>
      </c>
      <c r="AC39" s="57">
        <v>2</v>
      </c>
      <c r="AD39" s="57">
        <v>0</v>
      </c>
      <c r="AE39" s="57">
        <v>3</v>
      </c>
      <c r="AF39" s="57"/>
      <c r="AG39" s="57">
        <v>3</v>
      </c>
      <c r="AH39" s="57">
        <v>2</v>
      </c>
      <c r="AI39" s="57"/>
      <c r="AJ39" s="57">
        <v>2</v>
      </c>
      <c r="AK39" s="57">
        <v>3</v>
      </c>
      <c r="AL39" s="57">
        <v>1</v>
      </c>
      <c r="AM39" s="57">
        <v>0</v>
      </c>
      <c r="AN39" s="57">
        <v>3</v>
      </c>
      <c r="AO39" s="57">
        <v>3</v>
      </c>
      <c r="AP39" s="57"/>
      <c r="AQ39" s="57">
        <v>1</v>
      </c>
      <c r="AR39" s="57">
        <v>2</v>
      </c>
      <c r="AS39" s="57">
        <v>0</v>
      </c>
      <c r="AT39" s="57"/>
      <c r="AU39" s="57">
        <v>5</v>
      </c>
      <c r="AV39" s="57">
        <v>0</v>
      </c>
      <c r="AW39" s="57">
        <v>15</v>
      </c>
      <c r="AX39" s="57">
        <v>3</v>
      </c>
      <c r="AY39" s="57">
        <v>2</v>
      </c>
      <c r="AZ39" s="57">
        <v>0</v>
      </c>
      <c r="BA39" s="57"/>
      <c r="BB39" s="57">
        <v>2</v>
      </c>
      <c r="BC39" s="57">
        <v>1</v>
      </c>
      <c r="BD39" s="57">
        <v>1</v>
      </c>
      <c r="BE39" s="57">
        <v>0</v>
      </c>
      <c r="BF39" s="57">
        <v>0</v>
      </c>
      <c r="BG39" s="57">
        <v>4</v>
      </c>
      <c r="BH39" s="57">
        <v>4</v>
      </c>
      <c r="BI39" s="57">
        <v>308</v>
      </c>
      <c r="BJ39" s="57"/>
      <c r="BK39" s="57"/>
      <c r="BL39" s="57"/>
      <c r="BM39" s="57"/>
      <c r="BN39" s="57"/>
    </row>
    <row r="40" spans="1:66" x14ac:dyDescent="0.25">
      <c r="A40" s="77">
        <v>12</v>
      </c>
      <c r="B40" s="77" t="s">
        <v>750</v>
      </c>
      <c r="C40" s="77">
        <v>121</v>
      </c>
      <c r="D40" s="77" t="s">
        <v>763</v>
      </c>
      <c r="E40" s="77">
        <v>747</v>
      </c>
      <c r="F40" s="77" t="s">
        <v>764</v>
      </c>
      <c r="G40" s="77">
        <v>28</v>
      </c>
      <c r="H40" s="77" t="s">
        <v>690</v>
      </c>
      <c r="I40" s="77">
        <v>505</v>
      </c>
      <c r="J40" s="77" t="s">
        <v>764</v>
      </c>
      <c r="K40" s="77" t="s">
        <v>73</v>
      </c>
      <c r="L40" s="77">
        <v>10</v>
      </c>
      <c r="M40" s="77" t="s">
        <v>897</v>
      </c>
      <c r="N40" s="77" t="s">
        <v>765</v>
      </c>
      <c r="O40" s="77" t="s">
        <v>766</v>
      </c>
      <c r="P40" s="57"/>
      <c r="Q40" s="57"/>
      <c r="R40" s="57"/>
      <c r="S40" s="57"/>
      <c r="T40" s="57">
        <v>7</v>
      </c>
      <c r="U40" s="57"/>
      <c r="V40" s="57"/>
      <c r="W40" s="57"/>
      <c r="X40" s="57"/>
      <c r="Y40" s="57"/>
      <c r="Z40" s="57"/>
      <c r="AA40" s="57">
        <v>9</v>
      </c>
      <c r="AB40" s="57"/>
      <c r="AC40" s="57">
        <v>7</v>
      </c>
      <c r="AD40" s="57">
        <v>3</v>
      </c>
      <c r="AE40" s="57">
        <v>3</v>
      </c>
      <c r="AF40" s="57"/>
      <c r="AG40" s="57">
        <v>8</v>
      </c>
      <c r="AH40" s="57">
        <v>5</v>
      </c>
      <c r="AI40" s="57"/>
      <c r="AJ40" s="57">
        <v>1</v>
      </c>
      <c r="AK40" s="57">
        <v>3</v>
      </c>
      <c r="AL40" s="57">
        <v>2</v>
      </c>
      <c r="AM40" s="57"/>
      <c r="AN40" s="57">
        <v>1</v>
      </c>
      <c r="AO40" s="57">
        <v>2</v>
      </c>
      <c r="AP40" s="57"/>
      <c r="AQ40" s="57"/>
      <c r="AR40" s="57">
        <v>4</v>
      </c>
      <c r="AS40" s="57">
        <v>1</v>
      </c>
      <c r="AT40" s="57"/>
      <c r="AU40" s="57">
        <v>2</v>
      </c>
      <c r="AV40" s="57">
        <v>1</v>
      </c>
      <c r="AW40" s="57">
        <v>6</v>
      </c>
      <c r="AX40" s="57">
        <v>2</v>
      </c>
      <c r="AY40" s="57">
        <v>1</v>
      </c>
      <c r="AZ40" s="57">
        <v>1</v>
      </c>
      <c r="BA40" s="57"/>
      <c r="BB40" s="57">
        <v>2</v>
      </c>
      <c r="BC40" s="57">
        <v>1</v>
      </c>
      <c r="BD40" s="57"/>
      <c r="BE40" s="57"/>
      <c r="BF40" s="57">
        <v>2</v>
      </c>
      <c r="BG40" s="57">
        <v>2</v>
      </c>
      <c r="BH40" s="57">
        <v>3</v>
      </c>
      <c r="BI40" s="57">
        <v>303</v>
      </c>
      <c r="BJ40" s="57"/>
      <c r="BK40" s="57"/>
      <c r="BL40" s="57"/>
      <c r="BM40" s="57"/>
      <c r="BN40" s="57"/>
    </row>
    <row r="41" spans="1:66" x14ac:dyDescent="0.25">
      <c r="A41" s="77">
        <v>12</v>
      </c>
      <c r="B41" s="77" t="s">
        <v>750</v>
      </c>
      <c r="C41" s="77">
        <v>121</v>
      </c>
      <c r="D41" s="77" t="s">
        <v>763</v>
      </c>
      <c r="E41" s="77">
        <v>747</v>
      </c>
      <c r="F41" s="77" t="s">
        <v>764</v>
      </c>
      <c r="G41" s="77">
        <v>28</v>
      </c>
      <c r="H41" s="77" t="s">
        <v>690</v>
      </c>
      <c r="I41" s="77">
        <v>505</v>
      </c>
      <c r="J41" s="77" t="s">
        <v>764</v>
      </c>
      <c r="K41" s="77" t="s">
        <v>73</v>
      </c>
      <c r="L41" s="77">
        <v>11</v>
      </c>
      <c r="M41" s="77" t="s">
        <v>898</v>
      </c>
      <c r="N41" s="77" t="s">
        <v>765</v>
      </c>
      <c r="O41" s="77" t="s">
        <v>766</v>
      </c>
      <c r="P41" s="57"/>
      <c r="Q41" s="57">
        <v>1</v>
      </c>
      <c r="R41" s="57"/>
      <c r="S41" s="57">
        <v>1</v>
      </c>
      <c r="T41" s="57">
        <v>11</v>
      </c>
      <c r="U41" s="57">
        <v>0</v>
      </c>
      <c r="V41" s="57">
        <v>0</v>
      </c>
      <c r="W41" s="57">
        <v>1</v>
      </c>
      <c r="X41" s="57">
        <v>0</v>
      </c>
      <c r="Y41" s="57"/>
      <c r="Z41" s="57">
        <v>3</v>
      </c>
      <c r="AA41" s="57">
        <v>8</v>
      </c>
      <c r="AB41" s="57">
        <v>1</v>
      </c>
      <c r="AC41" s="57">
        <v>1</v>
      </c>
      <c r="AD41" s="57">
        <v>2</v>
      </c>
      <c r="AE41" s="57">
        <v>3</v>
      </c>
      <c r="AF41" s="57"/>
      <c r="AG41" s="57">
        <v>7</v>
      </c>
      <c r="AH41" s="57">
        <v>4</v>
      </c>
      <c r="AI41" s="57"/>
      <c r="AJ41" s="57">
        <v>1</v>
      </c>
      <c r="AK41" s="57">
        <v>6</v>
      </c>
      <c r="AL41" s="57">
        <v>1</v>
      </c>
      <c r="AM41" s="57">
        <v>1</v>
      </c>
      <c r="AN41" s="57">
        <v>0</v>
      </c>
      <c r="AO41" s="57">
        <v>1</v>
      </c>
      <c r="AP41" s="57"/>
      <c r="AQ41" s="57">
        <v>1</v>
      </c>
      <c r="AR41" s="57">
        <v>6</v>
      </c>
      <c r="AS41" s="57">
        <v>0</v>
      </c>
      <c r="AT41" s="57"/>
      <c r="AU41" s="57">
        <v>2</v>
      </c>
      <c r="AV41" s="57">
        <v>3</v>
      </c>
      <c r="AW41" s="57">
        <v>6</v>
      </c>
      <c r="AX41" s="57">
        <v>1</v>
      </c>
      <c r="AY41" s="57">
        <v>0</v>
      </c>
      <c r="AZ41" s="57">
        <v>2</v>
      </c>
      <c r="BA41" s="57"/>
      <c r="BB41" s="57">
        <v>6</v>
      </c>
      <c r="BC41" s="57">
        <v>1</v>
      </c>
      <c r="BD41" s="57">
        <v>2</v>
      </c>
      <c r="BE41" s="57">
        <v>0</v>
      </c>
      <c r="BF41" s="57">
        <v>0</v>
      </c>
      <c r="BG41" s="57">
        <v>3</v>
      </c>
      <c r="BH41" s="57">
        <v>1</v>
      </c>
      <c r="BI41" s="57">
        <v>312</v>
      </c>
      <c r="BJ41" s="57"/>
      <c r="BK41" s="57"/>
      <c r="BL41" s="57"/>
      <c r="BM41" s="57"/>
      <c r="BN41" s="57"/>
    </row>
    <row r="42" spans="1:66" x14ac:dyDescent="0.25">
      <c r="A42" s="77">
        <v>12</v>
      </c>
      <c r="B42" s="77" t="s">
        <v>750</v>
      </c>
      <c r="C42" s="77">
        <v>121</v>
      </c>
      <c r="D42" s="77" t="s">
        <v>763</v>
      </c>
      <c r="E42" s="77">
        <v>747</v>
      </c>
      <c r="F42" s="77" t="s">
        <v>764</v>
      </c>
      <c r="G42" s="77">
        <v>28</v>
      </c>
      <c r="H42" s="77" t="s">
        <v>690</v>
      </c>
      <c r="I42" s="77">
        <v>505</v>
      </c>
      <c r="J42" s="77" t="s">
        <v>764</v>
      </c>
      <c r="K42" s="77" t="s">
        <v>73</v>
      </c>
      <c r="L42" s="77">
        <v>12</v>
      </c>
      <c r="M42" s="77" t="s">
        <v>899</v>
      </c>
      <c r="N42" s="77" t="s">
        <v>765</v>
      </c>
      <c r="O42" s="77" t="s">
        <v>766</v>
      </c>
      <c r="P42" s="57"/>
      <c r="Q42" s="57">
        <v>0</v>
      </c>
      <c r="R42" s="57"/>
      <c r="S42" s="57">
        <v>0</v>
      </c>
      <c r="T42" s="57">
        <v>6</v>
      </c>
      <c r="U42" s="57">
        <v>2</v>
      </c>
      <c r="V42" s="57">
        <v>2</v>
      </c>
      <c r="W42" s="57">
        <v>0</v>
      </c>
      <c r="X42" s="57">
        <v>0</v>
      </c>
      <c r="Y42" s="57"/>
      <c r="Z42" s="57">
        <v>4</v>
      </c>
      <c r="AA42" s="57">
        <v>12</v>
      </c>
      <c r="AB42" s="57">
        <v>1</v>
      </c>
      <c r="AC42" s="57">
        <v>1</v>
      </c>
      <c r="AD42" s="57">
        <v>2</v>
      </c>
      <c r="AE42" s="57">
        <v>3</v>
      </c>
      <c r="AF42" s="57"/>
      <c r="AG42" s="57">
        <v>7</v>
      </c>
      <c r="AH42" s="57">
        <v>5</v>
      </c>
      <c r="AI42" s="57"/>
      <c r="AJ42" s="57">
        <v>1</v>
      </c>
      <c r="AK42" s="57">
        <v>1</v>
      </c>
      <c r="AL42" s="57">
        <v>2</v>
      </c>
      <c r="AM42" s="57">
        <v>1</v>
      </c>
      <c r="AN42" s="57">
        <v>0</v>
      </c>
      <c r="AO42" s="57">
        <v>1</v>
      </c>
      <c r="AP42" s="57"/>
      <c r="AQ42" s="57">
        <v>1</v>
      </c>
      <c r="AR42" s="57">
        <v>2</v>
      </c>
      <c r="AS42" s="57">
        <v>0</v>
      </c>
      <c r="AT42" s="57"/>
      <c r="AU42" s="57">
        <v>5</v>
      </c>
      <c r="AV42" s="57">
        <v>2</v>
      </c>
      <c r="AW42" s="57">
        <v>5</v>
      </c>
      <c r="AX42" s="57">
        <v>0</v>
      </c>
      <c r="AY42" s="57">
        <v>1</v>
      </c>
      <c r="AZ42" s="57">
        <v>2</v>
      </c>
      <c r="BA42" s="57"/>
      <c r="BB42" s="57">
        <v>4</v>
      </c>
      <c r="BC42" s="57">
        <v>3</v>
      </c>
      <c r="BD42" s="57">
        <v>0</v>
      </c>
      <c r="BE42" s="57">
        <v>0</v>
      </c>
      <c r="BF42" s="57">
        <v>0</v>
      </c>
      <c r="BG42" s="57">
        <v>0</v>
      </c>
      <c r="BH42" s="57">
        <v>2</v>
      </c>
      <c r="BI42" s="57">
        <v>313</v>
      </c>
      <c r="BJ42" s="57"/>
      <c r="BK42" s="57"/>
      <c r="BL42" s="57"/>
      <c r="BM42" s="57"/>
      <c r="BN42" s="57"/>
    </row>
    <row r="43" spans="1:66" x14ac:dyDescent="0.25">
      <c r="A43" s="77">
        <v>12</v>
      </c>
      <c r="B43" s="77" t="s">
        <v>750</v>
      </c>
      <c r="C43" s="77">
        <v>121</v>
      </c>
      <c r="D43" s="77" t="s">
        <v>763</v>
      </c>
      <c r="E43" s="77">
        <v>747</v>
      </c>
      <c r="F43" s="77" t="s">
        <v>764</v>
      </c>
      <c r="G43" s="77">
        <v>28</v>
      </c>
      <c r="H43" s="77" t="s">
        <v>690</v>
      </c>
      <c r="I43" s="77">
        <v>505</v>
      </c>
      <c r="J43" s="77" t="s">
        <v>764</v>
      </c>
      <c r="K43" s="77" t="s">
        <v>73</v>
      </c>
      <c r="L43" s="77">
        <v>13</v>
      </c>
      <c r="M43" s="77" t="s">
        <v>900</v>
      </c>
      <c r="N43" s="77" t="s">
        <v>765</v>
      </c>
      <c r="O43" s="77" t="s">
        <v>766</v>
      </c>
      <c r="P43" s="57"/>
      <c r="Q43" s="57">
        <v>1</v>
      </c>
      <c r="R43" s="57"/>
      <c r="S43" s="57">
        <v>2</v>
      </c>
      <c r="T43" s="57">
        <v>11</v>
      </c>
      <c r="U43" s="57">
        <v>0</v>
      </c>
      <c r="V43" s="57">
        <v>2</v>
      </c>
      <c r="W43" s="57">
        <v>0</v>
      </c>
      <c r="X43" s="57">
        <v>0</v>
      </c>
      <c r="Y43" s="57"/>
      <c r="Z43" s="57">
        <v>1</v>
      </c>
      <c r="AA43" s="57">
        <v>17</v>
      </c>
      <c r="AB43" s="57">
        <v>2</v>
      </c>
      <c r="AC43" s="57">
        <v>3</v>
      </c>
      <c r="AD43" s="57">
        <v>2</v>
      </c>
      <c r="AE43" s="57">
        <v>2</v>
      </c>
      <c r="AF43" s="57"/>
      <c r="AG43" s="57">
        <v>3</v>
      </c>
      <c r="AH43" s="57">
        <v>9</v>
      </c>
      <c r="AI43" s="57"/>
      <c r="AJ43" s="57">
        <v>0</v>
      </c>
      <c r="AK43" s="57">
        <v>0</v>
      </c>
      <c r="AL43" s="57">
        <v>1</v>
      </c>
      <c r="AM43" s="57">
        <v>0</v>
      </c>
      <c r="AN43" s="57">
        <v>2</v>
      </c>
      <c r="AO43" s="57">
        <v>2</v>
      </c>
      <c r="AP43" s="57"/>
      <c r="AQ43" s="57">
        <v>1</v>
      </c>
      <c r="AR43" s="57">
        <v>1</v>
      </c>
      <c r="AS43" s="57">
        <v>2</v>
      </c>
      <c r="AT43" s="57"/>
      <c r="AU43" s="57">
        <v>10</v>
      </c>
      <c r="AV43" s="57">
        <v>2</v>
      </c>
      <c r="AW43" s="57">
        <v>4</v>
      </c>
      <c r="AX43" s="57">
        <v>0</v>
      </c>
      <c r="AY43" s="57">
        <v>1</v>
      </c>
      <c r="AZ43" s="57">
        <v>1</v>
      </c>
      <c r="BA43" s="57"/>
      <c r="BB43" s="57">
        <v>5</v>
      </c>
      <c r="BC43" s="57">
        <v>2</v>
      </c>
      <c r="BD43" s="57">
        <v>0</v>
      </c>
      <c r="BE43" s="57">
        <v>1</v>
      </c>
      <c r="BF43" s="57">
        <v>0</v>
      </c>
      <c r="BG43" s="57">
        <v>1</v>
      </c>
      <c r="BH43" s="57">
        <v>2</v>
      </c>
      <c r="BI43" s="57">
        <v>307</v>
      </c>
      <c r="BJ43" s="57"/>
      <c r="BK43" s="57"/>
      <c r="BL43" s="57"/>
      <c r="BM43" s="57"/>
      <c r="BN43" s="57"/>
    </row>
    <row r="44" spans="1:66" x14ac:dyDescent="0.25">
      <c r="A44" s="77">
        <v>12</v>
      </c>
      <c r="B44" s="77" t="s">
        <v>750</v>
      </c>
      <c r="C44" s="77">
        <v>121</v>
      </c>
      <c r="D44" s="77" t="s">
        <v>763</v>
      </c>
      <c r="E44" s="77">
        <v>747</v>
      </c>
      <c r="F44" s="77" t="s">
        <v>764</v>
      </c>
      <c r="G44" s="77">
        <v>28</v>
      </c>
      <c r="H44" s="77" t="s">
        <v>690</v>
      </c>
      <c r="I44" s="77">
        <v>505</v>
      </c>
      <c r="J44" s="77" t="s">
        <v>764</v>
      </c>
      <c r="K44" s="77" t="s">
        <v>73</v>
      </c>
      <c r="L44" s="77">
        <v>14</v>
      </c>
      <c r="M44" s="77" t="s">
        <v>901</v>
      </c>
      <c r="N44" s="77" t="s">
        <v>765</v>
      </c>
      <c r="O44" s="77" t="s">
        <v>766</v>
      </c>
      <c r="P44" s="57"/>
      <c r="Q44" s="57">
        <v>0</v>
      </c>
      <c r="R44" s="57"/>
      <c r="S44" s="57">
        <v>3</v>
      </c>
      <c r="T44" s="57">
        <v>13</v>
      </c>
      <c r="U44" s="57">
        <v>0</v>
      </c>
      <c r="V44" s="57">
        <v>0</v>
      </c>
      <c r="W44" s="57">
        <v>0</v>
      </c>
      <c r="X44" s="57">
        <v>1</v>
      </c>
      <c r="Y44" s="57"/>
      <c r="Z44" s="57">
        <v>3</v>
      </c>
      <c r="AA44" s="57">
        <v>14</v>
      </c>
      <c r="AB44" s="57">
        <v>0</v>
      </c>
      <c r="AC44" s="57">
        <v>3</v>
      </c>
      <c r="AD44" s="57">
        <v>1</v>
      </c>
      <c r="AE44" s="57">
        <v>5</v>
      </c>
      <c r="AF44" s="57"/>
      <c r="AG44" s="57">
        <v>3</v>
      </c>
      <c r="AH44" s="57">
        <v>4</v>
      </c>
      <c r="AI44" s="57"/>
      <c r="AJ44" s="57">
        <v>4</v>
      </c>
      <c r="AK44" s="57">
        <v>2</v>
      </c>
      <c r="AL44" s="57">
        <v>0</v>
      </c>
      <c r="AM44" s="57">
        <v>0</v>
      </c>
      <c r="AN44" s="57">
        <v>0</v>
      </c>
      <c r="AO44" s="57">
        <v>4</v>
      </c>
      <c r="AP44" s="57"/>
      <c r="AQ44" s="57">
        <v>2</v>
      </c>
      <c r="AR44" s="57">
        <v>4</v>
      </c>
      <c r="AS44" s="57">
        <v>0</v>
      </c>
      <c r="AT44" s="57"/>
      <c r="AU44" s="57">
        <v>11</v>
      </c>
      <c r="AV44" s="57">
        <v>2</v>
      </c>
      <c r="AW44" s="57">
        <v>3</v>
      </c>
      <c r="AX44" s="57">
        <v>5</v>
      </c>
      <c r="AY44" s="57">
        <v>3</v>
      </c>
      <c r="AZ44" s="57">
        <v>3</v>
      </c>
      <c r="BA44" s="57"/>
      <c r="BB44" s="57">
        <v>8</v>
      </c>
      <c r="BC44" s="57">
        <v>5</v>
      </c>
      <c r="BD44" s="57">
        <v>1</v>
      </c>
      <c r="BE44" s="57">
        <v>0</v>
      </c>
      <c r="BF44" s="57">
        <v>2</v>
      </c>
      <c r="BG44" s="57">
        <v>7</v>
      </c>
      <c r="BH44" s="57">
        <v>0</v>
      </c>
      <c r="BI44" s="57">
        <v>317</v>
      </c>
      <c r="BJ44" s="57"/>
      <c r="BK44" s="57"/>
      <c r="BL44" s="57"/>
      <c r="BM44" s="57"/>
      <c r="BN44" s="57"/>
    </row>
    <row r="45" spans="1:66" x14ac:dyDescent="0.25">
      <c r="A45" s="77">
        <v>12</v>
      </c>
      <c r="B45" s="77" t="s">
        <v>750</v>
      </c>
      <c r="C45" s="77">
        <v>121</v>
      </c>
      <c r="D45" s="77" t="s">
        <v>763</v>
      </c>
      <c r="E45" s="77">
        <v>747</v>
      </c>
      <c r="F45" s="77" t="s">
        <v>764</v>
      </c>
      <c r="G45" s="77">
        <v>28</v>
      </c>
      <c r="H45" s="77" t="s">
        <v>690</v>
      </c>
      <c r="I45" s="77">
        <v>505</v>
      </c>
      <c r="J45" s="77" t="s">
        <v>764</v>
      </c>
      <c r="K45" s="77" t="s">
        <v>73</v>
      </c>
      <c r="L45" s="77">
        <v>15</v>
      </c>
      <c r="M45" s="77" t="s">
        <v>902</v>
      </c>
      <c r="N45" s="77" t="s">
        <v>765</v>
      </c>
      <c r="O45" s="77" t="s">
        <v>766</v>
      </c>
      <c r="P45" s="57"/>
      <c r="Q45" s="57">
        <v>1</v>
      </c>
      <c r="R45" s="57"/>
      <c r="S45" s="57">
        <v>2</v>
      </c>
      <c r="T45" s="57">
        <v>13</v>
      </c>
      <c r="U45" s="57">
        <v>0</v>
      </c>
      <c r="V45" s="57">
        <v>3</v>
      </c>
      <c r="W45" s="57">
        <v>2</v>
      </c>
      <c r="X45" s="57">
        <v>0</v>
      </c>
      <c r="Y45" s="57"/>
      <c r="Z45" s="57">
        <v>0</v>
      </c>
      <c r="AA45" s="57">
        <v>12</v>
      </c>
      <c r="AB45" s="57">
        <v>0</v>
      </c>
      <c r="AC45" s="57">
        <v>3</v>
      </c>
      <c r="AD45" s="57">
        <v>0</v>
      </c>
      <c r="AE45" s="57">
        <v>7</v>
      </c>
      <c r="AF45" s="57"/>
      <c r="AG45" s="57">
        <v>8</v>
      </c>
      <c r="AH45" s="57">
        <v>3</v>
      </c>
      <c r="AI45" s="57"/>
      <c r="AJ45" s="57">
        <v>5</v>
      </c>
      <c r="AK45" s="57">
        <v>4</v>
      </c>
      <c r="AL45" s="57">
        <v>1</v>
      </c>
      <c r="AM45" s="57">
        <v>0</v>
      </c>
      <c r="AN45" s="57">
        <v>0</v>
      </c>
      <c r="AO45" s="57">
        <v>3</v>
      </c>
      <c r="AP45" s="57"/>
      <c r="AQ45" s="57">
        <v>3</v>
      </c>
      <c r="AR45" s="57">
        <v>4</v>
      </c>
      <c r="AS45" s="57">
        <v>1</v>
      </c>
      <c r="AT45" s="57"/>
      <c r="AU45" s="57">
        <v>1</v>
      </c>
      <c r="AV45" s="57">
        <v>2</v>
      </c>
      <c r="AW45" s="57">
        <v>14</v>
      </c>
      <c r="AX45" s="57">
        <v>1</v>
      </c>
      <c r="AY45" s="57">
        <v>0</v>
      </c>
      <c r="AZ45" s="57">
        <v>1</v>
      </c>
      <c r="BA45" s="57"/>
      <c r="BB45" s="57">
        <v>4</v>
      </c>
      <c r="BC45" s="57">
        <v>1</v>
      </c>
      <c r="BD45" s="57">
        <v>0</v>
      </c>
      <c r="BE45" s="57">
        <v>0</v>
      </c>
      <c r="BF45" s="57">
        <v>0</v>
      </c>
      <c r="BG45" s="57">
        <v>1</v>
      </c>
      <c r="BH45" s="57">
        <v>3</v>
      </c>
      <c r="BI45" s="57">
        <v>321</v>
      </c>
      <c r="BJ45" s="57"/>
      <c r="BK45" s="57"/>
      <c r="BL45" s="57"/>
      <c r="BM45" s="57"/>
      <c r="BN45" s="57"/>
    </row>
    <row r="46" spans="1:66" x14ac:dyDescent="0.25">
      <c r="A46" s="77">
        <v>12</v>
      </c>
      <c r="B46" s="77" t="s">
        <v>750</v>
      </c>
      <c r="C46" s="77">
        <v>121</v>
      </c>
      <c r="D46" s="77" t="s">
        <v>763</v>
      </c>
      <c r="E46" s="77">
        <v>747</v>
      </c>
      <c r="F46" s="77" t="s">
        <v>764</v>
      </c>
      <c r="G46" s="77">
        <v>28</v>
      </c>
      <c r="H46" s="77" t="s">
        <v>690</v>
      </c>
      <c r="I46" s="77">
        <v>505</v>
      </c>
      <c r="J46" s="77" t="s">
        <v>764</v>
      </c>
      <c r="K46" s="77" t="s">
        <v>73</v>
      </c>
      <c r="L46" s="77">
        <v>16</v>
      </c>
      <c r="M46" s="77" t="s">
        <v>903</v>
      </c>
      <c r="N46" s="77" t="s">
        <v>765</v>
      </c>
      <c r="O46" s="77" t="s">
        <v>766</v>
      </c>
      <c r="P46" s="57"/>
      <c r="Q46" s="57">
        <v>0</v>
      </c>
      <c r="R46" s="57"/>
      <c r="S46" s="57">
        <v>4</v>
      </c>
      <c r="T46" s="57">
        <v>13</v>
      </c>
      <c r="U46" s="57">
        <v>1</v>
      </c>
      <c r="V46" s="57">
        <v>0</v>
      </c>
      <c r="W46" s="57">
        <v>0</v>
      </c>
      <c r="X46" s="57">
        <v>1</v>
      </c>
      <c r="Y46" s="57"/>
      <c r="Z46" s="57">
        <v>2</v>
      </c>
      <c r="AA46" s="57">
        <v>13</v>
      </c>
      <c r="AB46" s="57">
        <v>2</v>
      </c>
      <c r="AC46" s="57">
        <v>1</v>
      </c>
      <c r="AD46" s="57">
        <v>1</v>
      </c>
      <c r="AE46" s="57">
        <v>5</v>
      </c>
      <c r="AF46" s="57"/>
      <c r="AG46" s="57">
        <v>3</v>
      </c>
      <c r="AH46" s="57">
        <v>9</v>
      </c>
      <c r="AI46" s="57"/>
      <c r="AJ46" s="57">
        <v>4</v>
      </c>
      <c r="AK46" s="57">
        <v>4</v>
      </c>
      <c r="AL46" s="57">
        <v>0</v>
      </c>
      <c r="AM46" s="57">
        <v>0</v>
      </c>
      <c r="AN46" s="57">
        <v>0</v>
      </c>
      <c r="AO46" s="57">
        <v>2</v>
      </c>
      <c r="AP46" s="57"/>
      <c r="AQ46" s="57">
        <v>6</v>
      </c>
      <c r="AR46" s="57">
        <v>5</v>
      </c>
      <c r="AS46" s="57">
        <v>0</v>
      </c>
      <c r="AT46" s="57"/>
      <c r="AU46" s="57">
        <v>7</v>
      </c>
      <c r="AV46" s="57">
        <v>0</v>
      </c>
      <c r="AW46" s="57">
        <v>4</v>
      </c>
      <c r="AX46" s="57">
        <v>0</v>
      </c>
      <c r="AY46" s="57">
        <v>0</v>
      </c>
      <c r="AZ46" s="57">
        <v>1</v>
      </c>
      <c r="BA46" s="57"/>
      <c r="BB46" s="57">
        <v>7</v>
      </c>
      <c r="BC46" s="57">
        <v>2</v>
      </c>
      <c r="BD46" s="57">
        <v>1</v>
      </c>
      <c r="BE46" s="57">
        <v>0</v>
      </c>
      <c r="BF46" s="57">
        <v>0</v>
      </c>
      <c r="BG46" s="57">
        <v>3</v>
      </c>
      <c r="BH46" s="57">
        <v>1</v>
      </c>
      <c r="BI46" s="57">
        <v>315</v>
      </c>
      <c r="BJ46" s="57"/>
      <c r="BK46" s="57"/>
      <c r="BL46" s="57"/>
      <c r="BM46" s="57"/>
      <c r="BN46" s="57"/>
    </row>
    <row r="47" spans="1:66" x14ac:dyDescent="0.25">
      <c r="A47" s="77">
        <v>12</v>
      </c>
      <c r="B47" s="77" t="s">
        <v>750</v>
      </c>
      <c r="C47" s="77">
        <v>121</v>
      </c>
      <c r="D47" s="77" t="s">
        <v>763</v>
      </c>
      <c r="E47" s="77">
        <v>747</v>
      </c>
      <c r="F47" s="77" t="s">
        <v>764</v>
      </c>
      <c r="G47" s="77">
        <v>28</v>
      </c>
      <c r="H47" s="77" t="s">
        <v>690</v>
      </c>
      <c r="I47" s="77">
        <v>505</v>
      </c>
      <c r="J47" s="77" t="s">
        <v>764</v>
      </c>
      <c r="K47" s="77" t="s">
        <v>73</v>
      </c>
      <c r="L47" s="77">
        <v>17</v>
      </c>
      <c r="M47" s="77" t="s">
        <v>904</v>
      </c>
      <c r="N47" s="77" t="s">
        <v>765</v>
      </c>
      <c r="O47" s="77" t="s">
        <v>766</v>
      </c>
      <c r="P47" s="57"/>
      <c r="Q47" s="57"/>
      <c r="R47" s="57"/>
      <c r="S47" s="57"/>
      <c r="T47" s="57">
        <v>12</v>
      </c>
      <c r="U47" s="57">
        <v>2</v>
      </c>
      <c r="V47" s="57"/>
      <c r="W47" s="57"/>
      <c r="X47" s="57"/>
      <c r="Y47" s="57"/>
      <c r="Z47" s="57">
        <v>1</v>
      </c>
      <c r="AA47" s="57">
        <v>13</v>
      </c>
      <c r="AB47" s="57"/>
      <c r="AC47" s="57">
        <v>3</v>
      </c>
      <c r="AD47" s="57">
        <v>2</v>
      </c>
      <c r="AE47" s="57">
        <v>4</v>
      </c>
      <c r="AF47" s="57"/>
      <c r="AG47" s="57">
        <v>5</v>
      </c>
      <c r="AH47" s="57">
        <v>2</v>
      </c>
      <c r="AI47" s="57"/>
      <c r="AJ47" s="57">
        <v>3</v>
      </c>
      <c r="AK47" s="57">
        <v>5</v>
      </c>
      <c r="AL47" s="57">
        <v>1</v>
      </c>
      <c r="AM47" s="57">
        <v>1</v>
      </c>
      <c r="AN47" s="57">
        <v>2</v>
      </c>
      <c r="AO47" s="57">
        <v>4</v>
      </c>
      <c r="AP47" s="57"/>
      <c r="AQ47" s="57">
        <v>3</v>
      </c>
      <c r="AR47" s="57">
        <v>1</v>
      </c>
      <c r="AS47" s="57">
        <v>1</v>
      </c>
      <c r="AT47" s="57"/>
      <c r="AU47" s="57">
        <v>5</v>
      </c>
      <c r="AV47" s="57">
        <v>2</v>
      </c>
      <c r="AW47" s="57">
        <v>3</v>
      </c>
      <c r="AX47" s="57">
        <v>1</v>
      </c>
      <c r="AY47" s="57">
        <v>2</v>
      </c>
      <c r="AZ47" s="57">
        <v>5</v>
      </c>
      <c r="BA47" s="57"/>
      <c r="BB47" s="57">
        <v>7</v>
      </c>
      <c r="BC47" s="57">
        <v>5</v>
      </c>
      <c r="BD47" s="57">
        <v>2</v>
      </c>
      <c r="BE47" s="57"/>
      <c r="BF47" s="57"/>
      <c r="BG47" s="57">
        <v>1</v>
      </c>
      <c r="BH47" s="57">
        <v>4</v>
      </c>
      <c r="BI47" s="57">
        <v>316</v>
      </c>
      <c r="BJ47" s="57"/>
      <c r="BK47" s="57"/>
      <c r="BL47" s="57"/>
      <c r="BM47" s="57"/>
      <c r="BN47" s="57"/>
    </row>
    <row r="48" spans="1:66" x14ac:dyDescent="0.25">
      <c r="A48" s="77">
        <v>12</v>
      </c>
      <c r="B48" s="77" t="s">
        <v>750</v>
      </c>
      <c r="C48" s="77">
        <v>121</v>
      </c>
      <c r="D48" s="77" t="s">
        <v>763</v>
      </c>
      <c r="E48" s="77">
        <v>747</v>
      </c>
      <c r="F48" s="77" t="s">
        <v>764</v>
      </c>
      <c r="G48" s="77">
        <v>28</v>
      </c>
      <c r="H48" s="77" t="s">
        <v>690</v>
      </c>
      <c r="I48" s="77">
        <v>505</v>
      </c>
      <c r="J48" s="77" t="s">
        <v>764</v>
      </c>
      <c r="K48" s="77" t="s">
        <v>73</v>
      </c>
      <c r="L48" s="77">
        <v>18</v>
      </c>
      <c r="M48" s="77" t="s">
        <v>905</v>
      </c>
      <c r="N48" s="77" t="s">
        <v>767</v>
      </c>
      <c r="O48" s="77" t="s">
        <v>768</v>
      </c>
      <c r="P48" s="57"/>
      <c r="Q48" s="57">
        <v>0</v>
      </c>
      <c r="R48" s="57"/>
      <c r="S48" s="57">
        <v>3</v>
      </c>
      <c r="T48" s="57">
        <v>11</v>
      </c>
      <c r="U48" s="57">
        <v>0</v>
      </c>
      <c r="V48" s="57">
        <v>0</v>
      </c>
      <c r="W48" s="57">
        <v>0</v>
      </c>
      <c r="X48" s="57">
        <v>0</v>
      </c>
      <c r="Y48" s="57"/>
      <c r="Z48" s="57">
        <v>2</v>
      </c>
      <c r="AA48" s="57">
        <v>5</v>
      </c>
      <c r="AB48" s="57">
        <v>0</v>
      </c>
      <c r="AC48" s="57">
        <v>4</v>
      </c>
      <c r="AD48" s="57">
        <v>4</v>
      </c>
      <c r="AE48" s="57">
        <v>4</v>
      </c>
      <c r="AF48" s="57"/>
      <c r="AG48" s="57">
        <v>4</v>
      </c>
      <c r="AH48" s="57">
        <v>5</v>
      </c>
      <c r="AI48" s="57"/>
      <c r="AJ48" s="57">
        <v>2</v>
      </c>
      <c r="AK48" s="57">
        <v>6</v>
      </c>
      <c r="AL48" s="57">
        <v>5</v>
      </c>
      <c r="AM48" s="57">
        <v>1</v>
      </c>
      <c r="AN48" s="57">
        <v>1</v>
      </c>
      <c r="AO48" s="57">
        <v>2</v>
      </c>
      <c r="AP48" s="57"/>
      <c r="AQ48" s="57">
        <v>1</v>
      </c>
      <c r="AR48" s="57">
        <v>2</v>
      </c>
      <c r="AS48" s="57">
        <v>2</v>
      </c>
      <c r="AT48" s="57"/>
      <c r="AU48" s="57">
        <v>7</v>
      </c>
      <c r="AV48" s="57">
        <v>4</v>
      </c>
      <c r="AW48" s="57">
        <v>7</v>
      </c>
      <c r="AX48" s="57">
        <v>2</v>
      </c>
      <c r="AY48" s="57">
        <v>2</v>
      </c>
      <c r="AZ48" s="57">
        <v>3</v>
      </c>
      <c r="BA48" s="57"/>
      <c r="BB48" s="57">
        <v>8</v>
      </c>
      <c r="BC48" s="57">
        <v>5</v>
      </c>
      <c r="BD48" s="57">
        <v>0</v>
      </c>
      <c r="BE48" s="57">
        <v>0</v>
      </c>
      <c r="BF48" s="57">
        <v>0</v>
      </c>
      <c r="BG48" s="57">
        <v>3</v>
      </c>
      <c r="BH48" s="57">
        <v>5</v>
      </c>
      <c r="BI48" s="57">
        <v>347</v>
      </c>
      <c r="BJ48" s="57"/>
      <c r="BK48" s="57"/>
      <c r="BL48" s="57"/>
      <c r="BM48" s="57"/>
      <c r="BN48" s="57"/>
    </row>
    <row r="49" spans="1:66" x14ac:dyDescent="0.25">
      <c r="A49" s="77">
        <v>12</v>
      </c>
      <c r="B49" s="77" t="s">
        <v>750</v>
      </c>
      <c r="C49" s="77">
        <v>121</v>
      </c>
      <c r="D49" s="77" t="s">
        <v>763</v>
      </c>
      <c r="E49" s="77">
        <v>747</v>
      </c>
      <c r="F49" s="77" t="s">
        <v>764</v>
      </c>
      <c r="G49" s="77">
        <v>28</v>
      </c>
      <c r="H49" s="77" t="s">
        <v>690</v>
      </c>
      <c r="I49" s="77">
        <v>505</v>
      </c>
      <c r="J49" s="77" t="s">
        <v>764</v>
      </c>
      <c r="K49" s="77" t="s">
        <v>73</v>
      </c>
      <c r="L49" s="77">
        <v>19</v>
      </c>
      <c r="M49" s="77" t="s">
        <v>906</v>
      </c>
      <c r="N49" s="77" t="s">
        <v>767</v>
      </c>
      <c r="O49" s="77" t="s">
        <v>768</v>
      </c>
      <c r="P49" s="57"/>
      <c r="Q49" s="57">
        <v>1</v>
      </c>
      <c r="R49" s="57"/>
      <c r="S49" s="57">
        <v>2</v>
      </c>
      <c r="T49" s="57">
        <v>15</v>
      </c>
      <c r="U49" s="57"/>
      <c r="V49" s="57">
        <v>1</v>
      </c>
      <c r="W49" s="57">
        <v>1</v>
      </c>
      <c r="X49" s="57">
        <v>2</v>
      </c>
      <c r="Y49" s="57"/>
      <c r="Z49" s="57">
        <v>1</v>
      </c>
      <c r="AA49" s="57">
        <v>12</v>
      </c>
      <c r="AB49" s="57">
        <v>1</v>
      </c>
      <c r="AC49" s="57">
        <v>2</v>
      </c>
      <c r="AD49" s="57">
        <v>3</v>
      </c>
      <c r="AE49" s="57">
        <v>5</v>
      </c>
      <c r="AF49" s="57"/>
      <c r="AG49" s="57">
        <v>7</v>
      </c>
      <c r="AH49" s="57">
        <v>2</v>
      </c>
      <c r="AI49" s="57"/>
      <c r="AJ49" s="57">
        <v>4</v>
      </c>
      <c r="AK49" s="57">
        <v>1</v>
      </c>
      <c r="AL49" s="57"/>
      <c r="AM49" s="57"/>
      <c r="AN49" s="57"/>
      <c r="AO49" s="57">
        <v>3</v>
      </c>
      <c r="AP49" s="57"/>
      <c r="AQ49" s="57">
        <v>1</v>
      </c>
      <c r="AR49" s="57">
        <v>2</v>
      </c>
      <c r="AS49" s="57">
        <v>1</v>
      </c>
      <c r="AT49" s="57"/>
      <c r="AU49" s="57">
        <v>7</v>
      </c>
      <c r="AV49" s="57">
        <v>2</v>
      </c>
      <c r="AW49" s="57">
        <v>9</v>
      </c>
      <c r="AX49" s="57">
        <v>1</v>
      </c>
      <c r="AY49" s="57">
        <v>1</v>
      </c>
      <c r="AZ49" s="57">
        <v>5</v>
      </c>
      <c r="BA49" s="57"/>
      <c r="BB49" s="57">
        <v>3</v>
      </c>
      <c r="BC49" s="57"/>
      <c r="BD49" s="57"/>
      <c r="BE49" s="57"/>
      <c r="BF49" s="57">
        <v>1</v>
      </c>
      <c r="BG49" s="57"/>
      <c r="BH49" s="57">
        <v>4</v>
      </c>
      <c r="BI49" s="57">
        <v>323</v>
      </c>
      <c r="BJ49" s="57"/>
      <c r="BK49" s="57"/>
      <c r="BL49" s="57"/>
      <c r="BM49" s="57"/>
      <c r="BN49" s="57"/>
    </row>
    <row r="50" spans="1:66" x14ac:dyDescent="0.25">
      <c r="A50" s="77">
        <v>12</v>
      </c>
      <c r="B50" s="77" t="s">
        <v>750</v>
      </c>
      <c r="C50" s="77">
        <v>121</v>
      </c>
      <c r="D50" s="77" t="s">
        <v>763</v>
      </c>
      <c r="E50" s="77">
        <v>747</v>
      </c>
      <c r="F50" s="77" t="s">
        <v>764</v>
      </c>
      <c r="G50" s="77">
        <v>28</v>
      </c>
      <c r="H50" s="77" t="s">
        <v>690</v>
      </c>
      <c r="I50" s="77">
        <v>505</v>
      </c>
      <c r="J50" s="77" t="s">
        <v>764</v>
      </c>
      <c r="K50" s="77" t="s">
        <v>73</v>
      </c>
      <c r="L50" s="77">
        <v>20</v>
      </c>
      <c r="M50" s="77" t="s">
        <v>907</v>
      </c>
      <c r="N50" s="77" t="s">
        <v>767</v>
      </c>
      <c r="O50" s="77" t="s">
        <v>768</v>
      </c>
      <c r="P50" s="57"/>
      <c r="Q50" s="57">
        <v>3</v>
      </c>
      <c r="R50" s="57"/>
      <c r="S50" s="57">
        <v>0</v>
      </c>
      <c r="T50" s="57">
        <v>15</v>
      </c>
      <c r="U50" s="57">
        <v>0</v>
      </c>
      <c r="V50" s="57">
        <v>1</v>
      </c>
      <c r="W50" s="57">
        <v>2</v>
      </c>
      <c r="X50" s="57">
        <v>0</v>
      </c>
      <c r="Y50" s="57"/>
      <c r="Z50" s="57">
        <v>3</v>
      </c>
      <c r="AA50" s="57">
        <v>11</v>
      </c>
      <c r="AB50" s="57">
        <v>0</v>
      </c>
      <c r="AC50" s="57">
        <v>6</v>
      </c>
      <c r="AD50" s="57">
        <v>0</v>
      </c>
      <c r="AE50" s="57">
        <v>9</v>
      </c>
      <c r="AF50" s="57"/>
      <c r="AG50" s="57">
        <v>5</v>
      </c>
      <c r="AH50" s="57">
        <v>3</v>
      </c>
      <c r="AI50" s="57"/>
      <c r="AJ50" s="57">
        <v>2</v>
      </c>
      <c r="AK50" s="57">
        <v>4</v>
      </c>
      <c r="AL50" s="57">
        <v>2</v>
      </c>
      <c r="AM50" s="57"/>
      <c r="AN50" s="57">
        <v>3</v>
      </c>
      <c r="AO50" s="57">
        <v>0</v>
      </c>
      <c r="AP50" s="57"/>
      <c r="AQ50" s="57">
        <v>2</v>
      </c>
      <c r="AR50" s="57">
        <v>4</v>
      </c>
      <c r="AS50" s="57">
        <v>2</v>
      </c>
      <c r="AT50" s="57"/>
      <c r="AU50" s="57">
        <v>7</v>
      </c>
      <c r="AV50" s="57">
        <v>1</v>
      </c>
      <c r="AW50" s="57">
        <v>7</v>
      </c>
      <c r="AX50" s="57">
        <v>2</v>
      </c>
      <c r="AY50" s="57">
        <v>2</v>
      </c>
      <c r="AZ50" s="57">
        <v>2</v>
      </c>
      <c r="BA50" s="57"/>
      <c r="BB50" s="57">
        <v>6</v>
      </c>
      <c r="BC50" s="57">
        <v>3</v>
      </c>
      <c r="BD50" s="57">
        <v>0</v>
      </c>
      <c r="BE50" s="57">
        <v>1</v>
      </c>
      <c r="BF50" s="57">
        <v>0</v>
      </c>
      <c r="BG50" s="57">
        <v>1</v>
      </c>
      <c r="BH50" s="57">
        <v>3</v>
      </c>
      <c r="BI50" s="57">
        <v>319</v>
      </c>
      <c r="BJ50" s="57"/>
      <c r="BK50" s="57"/>
      <c r="BL50" s="57"/>
      <c r="BM50" s="57"/>
      <c r="BN50" s="57"/>
    </row>
    <row r="51" spans="1:66" x14ac:dyDescent="0.25">
      <c r="A51" s="77">
        <v>12</v>
      </c>
      <c r="B51" s="77" t="s">
        <v>750</v>
      </c>
      <c r="C51" s="77">
        <v>121</v>
      </c>
      <c r="D51" s="77" t="s">
        <v>763</v>
      </c>
      <c r="E51" s="77">
        <v>747</v>
      </c>
      <c r="F51" s="77" t="s">
        <v>764</v>
      </c>
      <c r="G51" s="77">
        <v>28</v>
      </c>
      <c r="H51" s="77" t="s">
        <v>690</v>
      </c>
      <c r="I51" s="77">
        <v>505</v>
      </c>
      <c r="J51" s="77" t="s">
        <v>764</v>
      </c>
      <c r="K51" s="77" t="s">
        <v>73</v>
      </c>
      <c r="L51" s="77">
        <v>21</v>
      </c>
      <c r="M51" s="77" t="s">
        <v>908</v>
      </c>
      <c r="N51" s="77" t="s">
        <v>767</v>
      </c>
      <c r="O51" s="77" t="s">
        <v>768</v>
      </c>
      <c r="P51" s="57"/>
      <c r="Q51" s="57">
        <v>1</v>
      </c>
      <c r="R51" s="57"/>
      <c r="S51" s="57">
        <v>1</v>
      </c>
      <c r="T51" s="57">
        <v>15</v>
      </c>
      <c r="U51" s="57">
        <v>0</v>
      </c>
      <c r="V51" s="57">
        <v>1</v>
      </c>
      <c r="W51" s="57">
        <v>1</v>
      </c>
      <c r="X51" s="57">
        <v>0</v>
      </c>
      <c r="Y51" s="57"/>
      <c r="Z51" s="57">
        <v>2</v>
      </c>
      <c r="AA51" s="57">
        <v>6</v>
      </c>
      <c r="AB51" s="57">
        <v>1</v>
      </c>
      <c r="AC51" s="57">
        <v>3</v>
      </c>
      <c r="AD51" s="57">
        <v>1</v>
      </c>
      <c r="AE51" s="57">
        <v>6</v>
      </c>
      <c r="AF51" s="57"/>
      <c r="AG51" s="57">
        <v>3</v>
      </c>
      <c r="AH51" s="57">
        <v>6</v>
      </c>
      <c r="AI51" s="57"/>
      <c r="AJ51" s="57">
        <v>0</v>
      </c>
      <c r="AK51" s="57">
        <v>3</v>
      </c>
      <c r="AL51" s="57">
        <v>0</v>
      </c>
      <c r="AM51" s="57">
        <v>1</v>
      </c>
      <c r="AN51" s="57">
        <v>2</v>
      </c>
      <c r="AO51" s="57">
        <v>3</v>
      </c>
      <c r="AP51" s="57"/>
      <c r="AQ51" s="57">
        <v>0</v>
      </c>
      <c r="AR51" s="57">
        <v>3</v>
      </c>
      <c r="AS51" s="57">
        <v>1</v>
      </c>
      <c r="AT51" s="57"/>
      <c r="AU51" s="57">
        <v>3</v>
      </c>
      <c r="AV51" s="57">
        <v>4</v>
      </c>
      <c r="AW51" s="57">
        <v>3</v>
      </c>
      <c r="AX51" s="57">
        <v>0</v>
      </c>
      <c r="AY51" s="57">
        <v>0</v>
      </c>
      <c r="AZ51" s="57">
        <v>2</v>
      </c>
      <c r="BA51" s="57"/>
      <c r="BB51" s="57">
        <v>7</v>
      </c>
      <c r="BC51" s="57">
        <v>6</v>
      </c>
      <c r="BD51" s="57">
        <v>3</v>
      </c>
      <c r="BE51" s="57">
        <v>0</v>
      </c>
      <c r="BF51" s="57">
        <v>3</v>
      </c>
      <c r="BG51" s="57">
        <v>2</v>
      </c>
      <c r="BH51" s="57">
        <v>2</v>
      </c>
      <c r="BI51" s="57">
        <v>317</v>
      </c>
      <c r="BJ51" s="57"/>
      <c r="BK51" s="57"/>
      <c r="BL51" s="57"/>
      <c r="BM51" s="57"/>
      <c r="BN51" s="57"/>
    </row>
    <row r="52" spans="1:66" x14ac:dyDescent="0.25">
      <c r="A52" s="77">
        <v>12</v>
      </c>
      <c r="B52" s="77" t="s">
        <v>750</v>
      </c>
      <c r="C52" s="77">
        <v>121</v>
      </c>
      <c r="D52" s="77" t="s">
        <v>763</v>
      </c>
      <c r="E52" s="77">
        <v>747</v>
      </c>
      <c r="F52" s="77" t="s">
        <v>764</v>
      </c>
      <c r="G52" s="77">
        <v>28</v>
      </c>
      <c r="H52" s="77" t="s">
        <v>690</v>
      </c>
      <c r="I52" s="77">
        <v>505</v>
      </c>
      <c r="J52" s="77" t="s">
        <v>764</v>
      </c>
      <c r="K52" s="77" t="s">
        <v>73</v>
      </c>
      <c r="L52" s="77">
        <v>22</v>
      </c>
      <c r="M52" s="77" t="s">
        <v>909</v>
      </c>
      <c r="N52" s="77" t="s">
        <v>767</v>
      </c>
      <c r="O52" s="77" t="s">
        <v>768</v>
      </c>
      <c r="P52" s="57"/>
      <c r="Q52" s="57">
        <v>2</v>
      </c>
      <c r="R52" s="57"/>
      <c r="S52" s="57">
        <v>0</v>
      </c>
      <c r="T52" s="57">
        <v>18</v>
      </c>
      <c r="U52" s="57">
        <v>2</v>
      </c>
      <c r="V52" s="57">
        <v>3</v>
      </c>
      <c r="W52" s="57">
        <v>0</v>
      </c>
      <c r="X52" s="57">
        <v>0</v>
      </c>
      <c r="Y52" s="57"/>
      <c r="Z52" s="57">
        <v>3</v>
      </c>
      <c r="AA52" s="57">
        <v>8</v>
      </c>
      <c r="AB52" s="57">
        <v>0</v>
      </c>
      <c r="AC52" s="57">
        <v>2</v>
      </c>
      <c r="AD52" s="57">
        <v>3</v>
      </c>
      <c r="AE52" s="57">
        <v>4</v>
      </c>
      <c r="AF52" s="57"/>
      <c r="AG52" s="57">
        <v>6</v>
      </c>
      <c r="AH52" s="57">
        <v>2</v>
      </c>
      <c r="AI52" s="57"/>
      <c r="AJ52" s="57">
        <v>3</v>
      </c>
      <c r="AK52" s="57">
        <v>4</v>
      </c>
      <c r="AL52" s="57">
        <v>1</v>
      </c>
      <c r="AM52" s="57">
        <v>1</v>
      </c>
      <c r="AN52" s="57">
        <v>3</v>
      </c>
      <c r="AO52" s="57">
        <v>1</v>
      </c>
      <c r="AP52" s="57"/>
      <c r="AQ52" s="57">
        <v>0</v>
      </c>
      <c r="AR52" s="57">
        <v>7</v>
      </c>
      <c r="AS52" s="57">
        <v>2</v>
      </c>
      <c r="AT52" s="57"/>
      <c r="AU52" s="57">
        <v>5</v>
      </c>
      <c r="AV52" s="57">
        <v>1</v>
      </c>
      <c r="AW52" s="57">
        <v>5</v>
      </c>
      <c r="AX52" s="57">
        <v>2</v>
      </c>
      <c r="AY52" s="57">
        <v>0</v>
      </c>
      <c r="AZ52" s="57">
        <v>3</v>
      </c>
      <c r="BA52" s="57"/>
      <c r="BB52" s="57">
        <v>8</v>
      </c>
      <c r="BC52" s="57">
        <v>1</v>
      </c>
      <c r="BD52" s="57">
        <v>2</v>
      </c>
      <c r="BE52" s="57">
        <v>0</v>
      </c>
      <c r="BF52" s="57">
        <v>1</v>
      </c>
      <c r="BG52" s="57">
        <v>4</v>
      </c>
      <c r="BH52" s="57">
        <v>2</v>
      </c>
      <c r="BI52" s="57">
        <v>325</v>
      </c>
      <c r="BJ52" s="57"/>
      <c r="BK52" s="57"/>
      <c r="BL52" s="57"/>
      <c r="BM52" s="57"/>
      <c r="BN52" s="57"/>
    </row>
    <row r="53" spans="1:66" x14ac:dyDescent="0.25">
      <c r="A53" s="77">
        <v>12</v>
      </c>
      <c r="B53" s="77" t="s">
        <v>750</v>
      </c>
      <c r="C53" s="77">
        <v>121</v>
      </c>
      <c r="D53" s="77" t="s">
        <v>763</v>
      </c>
      <c r="E53" s="77">
        <v>747</v>
      </c>
      <c r="F53" s="77" t="s">
        <v>764</v>
      </c>
      <c r="G53" s="77">
        <v>28</v>
      </c>
      <c r="H53" s="77" t="s">
        <v>690</v>
      </c>
      <c r="I53" s="77">
        <v>505</v>
      </c>
      <c r="J53" s="77" t="s">
        <v>764</v>
      </c>
      <c r="K53" s="77" t="s">
        <v>73</v>
      </c>
      <c r="L53" s="77">
        <v>23</v>
      </c>
      <c r="M53" s="77" t="s">
        <v>910</v>
      </c>
      <c r="N53" s="77" t="s">
        <v>767</v>
      </c>
      <c r="O53" s="77" t="s">
        <v>768</v>
      </c>
      <c r="P53" s="57"/>
      <c r="Q53" s="57"/>
      <c r="R53" s="57"/>
      <c r="S53" s="57">
        <v>3</v>
      </c>
      <c r="T53" s="57">
        <v>9</v>
      </c>
      <c r="U53" s="57">
        <v>2</v>
      </c>
      <c r="V53" s="57"/>
      <c r="W53" s="57">
        <v>2</v>
      </c>
      <c r="X53" s="57">
        <v>1</v>
      </c>
      <c r="Y53" s="57"/>
      <c r="Z53" s="57">
        <v>5</v>
      </c>
      <c r="AA53" s="57">
        <v>9</v>
      </c>
      <c r="AB53" s="57"/>
      <c r="AC53" s="57">
        <v>2</v>
      </c>
      <c r="AD53" s="57">
        <v>1</v>
      </c>
      <c r="AE53" s="57">
        <v>4</v>
      </c>
      <c r="AF53" s="57"/>
      <c r="AG53" s="57">
        <v>3</v>
      </c>
      <c r="AH53" s="57">
        <v>7</v>
      </c>
      <c r="AI53" s="57"/>
      <c r="AJ53" s="57">
        <v>3</v>
      </c>
      <c r="AK53" s="57">
        <v>2</v>
      </c>
      <c r="AL53" s="57"/>
      <c r="AM53" s="57">
        <v>1</v>
      </c>
      <c r="AN53" s="57"/>
      <c r="AO53" s="57">
        <v>3</v>
      </c>
      <c r="AP53" s="57"/>
      <c r="AQ53" s="57">
        <v>1</v>
      </c>
      <c r="AR53" s="57">
        <v>2</v>
      </c>
      <c r="AS53" s="57">
        <v>2</v>
      </c>
      <c r="AT53" s="57"/>
      <c r="AU53" s="57">
        <v>2</v>
      </c>
      <c r="AV53" s="57">
        <v>2</v>
      </c>
      <c r="AW53" s="57">
        <v>6</v>
      </c>
      <c r="AX53" s="57"/>
      <c r="AY53" s="57">
        <v>1</v>
      </c>
      <c r="AZ53" s="57">
        <v>4</v>
      </c>
      <c r="BA53" s="57"/>
      <c r="BB53" s="57">
        <v>6</v>
      </c>
      <c r="BC53" s="57">
        <v>2</v>
      </c>
      <c r="BD53" s="57"/>
      <c r="BE53" s="57"/>
      <c r="BF53" s="57"/>
      <c r="BG53" s="57">
        <v>5</v>
      </c>
      <c r="BH53" s="57">
        <v>5</v>
      </c>
      <c r="BI53" s="57">
        <v>320</v>
      </c>
      <c r="BJ53" s="57"/>
      <c r="BK53" s="57"/>
      <c r="BL53" s="57"/>
      <c r="BM53" s="57"/>
      <c r="BN53" s="57"/>
    </row>
    <row r="54" spans="1:66" x14ac:dyDescent="0.25">
      <c r="A54" s="77">
        <v>12</v>
      </c>
      <c r="B54" s="77" t="s">
        <v>750</v>
      </c>
      <c r="C54" s="77">
        <v>121</v>
      </c>
      <c r="D54" s="77" t="s">
        <v>763</v>
      </c>
      <c r="E54" s="77">
        <v>747</v>
      </c>
      <c r="F54" s="77" t="s">
        <v>764</v>
      </c>
      <c r="G54" s="77">
        <v>28</v>
      </c>
      <c r="H54" s="77" t="s">
        <v>690</v>
      </c>
      <c r="I54" s="77">
        <v>505</v>
      </c>
      <c r="J54" s="77" t="s">
        <v>764</v>
      </c>
      <c r="K54" s="77" t="s">
        <v>73</v>
      </c>
      <c r="L54" s="77">
        <v>24</v>
      </c>
      <c r="M54" s="77" t="s">
        <v>911</v>
      </c>
      <c r="N54" s="77" t="s">
        <v>767</v>
      </c>
      <c r="O54" s="77" t="s">
        <v>768</v>
      </c>
      <c r="P54" s="57"/>
      <c r="Q54" s="57">
        <v>2</v>
      </c>
      <c r="R54" s="57"/>
      <c r="S54" s="57">
        <v>1</v>
      </c>
      <c r="T54" s="57">
        <v>14</v>
      </c>
      <c r="U54" s="57">
        <v>2</v>
      </c>
      <c r="V54" s="57">
        <v>2</v>
      </c>
      <c r="W54" s="57">
        <v>1</v>
      </c>
      <c r="X54" s="57">
        <v>1</v>
      </c>
      <c r="Y54" s="57"/>
      <c r="Z54" s="57">
        <v>3</v>
      </c>
      <c r="AA54" s="57">
        <v>9</v>
      </c>
      <c r="AB54" s="57">
        <v>0</v>
      </c>
      <c r="AC54" s="57">
        <v>5</v>
      </c>
      <c r="AD54" s="57">
        <v>2</v>
      </c>
      <c r="AE54" s="57">
        <v>3</v>
      </c>
      <c r="AF54" s="57"/>
      <c r="AG54" s="57">
        <v>4</v>
      </c>
      <c r="AH54" s="57">
        <v>6</v>
      </c>
      <c r="AI54" s="57"/>
      <c r="AJ54" s="57">
        <v>4</v>
      </c>
      <c r="AK54" s="57">
        <v>5</v>
      </c>
      <c r="AL54" s="57">
        <v>0</v>
      </c>
      <c r="AM54" s="57">
        <v>0</v>
      </c>
      <c r="AN54" s="57">
        <v>1</v>
      </c>
      <c r="AO54" s="57">
        <v>6</v>
      </c>
      <c r="AP54" s="57"/>
      <c r="AQ54" s="57">
        <v>0</v>
      </c>
      <c r="AR54" s="57">
        <v>2</v>
      </c>
      <c r="AS54" s="57">
        <v>5</v>
      </c>
      <c r="AT54" s="57"/>
      <c r="AU54" s="57">
        <v>4</v>
      </c>
      <c r="AV54" s="57">
        <v>3</v>
      </c>
      <c r="AW54" s="57">
        <v>1</v>
      </c>
      <c r="AX54" s="57">
        <v>0</v>
      </c>
      <c r="AY54" s="57">
        <v>1</v>
      </c>
      <c r="AZ54" s="57">
        <v>1</v>
      </c>
      <c r="BA54" s="57"/>
      <c r="BB54" s="57">
        <v>5</v>
      </c>
      <c r="BC54" s="57">
        <v>1</v>
      </c>
      <c r="BD54" s="57">
        <v>0</v>
      </c>
      <c r="BE54" s="57">
        <v>0</v>
      </c>
      <c r="BF54" s="57">
        <v>0</v>
      </c>
      <c r="BG54" s="57">
        <v>3</v>
      </c>
      <c r="BH54" s="57">
        <v>2</v>
      </c>
      <c r="BI54" s="57">
        <v>321</v>
      </c>
      <c r="BJ54" s="57"/>
      <c r="BK54" s="57"/>
      <c r="BL54" s="57"/>
      <c r="BM54" s="57"/>
      <c r="BN54" s="57"/>
    </row>
    <row r="55" spans="1:66" x14ac:dyDescent="0.25">
      <c r="A55" s="77">
        <v>12</v>
      </c>
      <c r="B55" s="77" t="s">
        <v>750</v>
      </c>
      <c r="C55" s="77">
        <v>121</v>
      </c>
      <c r="D55" s="77" t="s">
        <v>763</v>
      </c>
      <c r="E55" s="77">
        <v>747</v>
      </c>
      <c r="F55" s="77" t="s">
        <v>764</v>
      </c>
      <c r="G55" s="77">
        <v>28</v>
      </c>
      <c r="H55" s="77" t="s">
        <v>690</v>
      </c>
      <c r="I55" s="77">
        <v>505</v>
      </c>
      <c r="J55" s="77" t="s">
        <v>764</v>
      </c>
      <c r="K55" s="77" t="s">
        <v>73</v>
      </c>
      <c r="L55" s="77">
        <v>25</v>
      </c>
      <c r="M55" s="77" t="s">
        <v>912</v>
      </c>
      <c r="N55" s="77" t="s">
        <v>767</v>
      </c>
      <c r="O55" s="77" t="s">
        <v>768</v>
      </c>
      <c r="P55" s="57"/>
      <c r="Q55" s="57">
        <v>2</v>
      </c>
      <c r="R55" s="57"/>
      <c r="S55" s="57">
        <v>1</v>
      </c>
      <c r="T55" s="57">
        <v>9</v>
      </c>
      <c r="U55" s="57">
        <v>2</v>
      </c>
      <c r="V55" s="57">
        <v>2</v>
      </c>
      <c r="W55" s="57">
        <v>0</v>
      </c>
      <c r="X55" s="57">
        <v>0</v>
      </c>
      <c r="Y55" s="57"/>
      <c r="Z55" s="57">
        <v>2</v>
      </c>
      <c r="AA55" s="57">
        <v>10</v>
      </c>
      <c r="AB55" s="57">
        <v>0</v>
      </c>
      <c r="AC55" s="57">
        <v>3</v>
      </c>
      <c r="AD55" s="57">
        <v>3</v>
      </c>
      <c r="AE55" s="57">
        <v>5</v>
      </c>
      <c r="AF55" s="57"/>
      <c r="AG55" s="57">
        <v>7</v>
      </c>
      <c r="AH55" s="57">
        <v>3</v>
      </c>
      <c r="AI55" s="57"/>
      <c r="AJ55" s="57">
        <v>3</v>
      </c>
      <c r="AK55" s="57">
        <v>8</v>
      </c>
      <c r="AL55" s="57">
        <v>1</v>
      </c>
      <c r="AM55" s="57">
        <v>0</v>
      </c>
      <c r="AN55" s="57">
        <v>0</v>
      </c>
      <c r="AO55" s="57">
        <v>1</v>
      </c>
      <c r="AP55" s="57"/>
      <c r="AQ55" s="57">
        <v>0</v>
      </c>
      <c r="AR55" s="57">
        <v>2</v>
      </c>
      <c r="AS55" s="57">
        <v>0</v>
      </c>
      <c r="AT55" s="57"/>
      <c r="AU55" s="57">
        <v>4</v>
      </c>
      <c r="AV55" s="57">
        <v>5</v>
      </c>
      <c r="AW55" s="57">
        <v>7</v>
      </c>
      <c r="AX55" s="57">
        <v>0</v>
      </c>
      <c r="AY55" s="57">
        <v>2</v>
      </c>
      <c r="AZ55" s="57">
        <v>4</v>
      </c>
      <c r="BA55" s="57"/>
      <c r="BB55" s="57">
        <v>4</v>
      </c>
      <c r="BC55" s="57">
        <v>4</v>
      </c>
      <c r="BD55" s="57">
        <v>0</v>
      </c>
      <c r="BE55" s="57">
        <v>1</v>
      </c>
      <c r="BF55" s="57">
        <v>1</v>
      </c>
      <c r="BG55" s="57">
        <v>2</v>
      </c>
      <c r="BH55" s="57">
        <v>2</v>
      </c>
      <c r="BI55" s="57">
        <v>317</v>
      </c>
      <c r="BJ55" s="57"/>
      <c r="BK55" s="57"/>
      <c r="BL55" s="57"/>
      <c r="BM55" s="57"/>
      <c r="BN55" s="57"/>
    </row>
    <row r="56" spans="1:66" x14ac:dyDescent="0.25">
      <c r="A56" s="77">
        <v>12</v>
      </c>
      <c r="B56" s="77" t="s">
        <v>750</v>
      </c>
      <c r="C56" s="77">
        <v>121</v>
      </c>
      <c r="D56" s="77" t="s">
        <v>763</v>
      </c>
      <c r="E56" s="77">
        <v>747</v>
      </c>
      <c r="F56" s="77" t="s">
        <v>764</v>
      </c>
      <c r="G56" s="77">
        <v>28</v>
      </c>
      <c r="H56" s="77" t="s">
        <v>690</v>
      </c>
      <c r="I56" s="77">
        <v>505</v>
      </c>
      <c r="J56" s="77" t="s">
        <v>764</v>
      </c>
      <c r="K56" s="77" t="s">
        <v>73</v>
      </c>
      <c r="L56" s="77">
        <v>26</v>
      </c>
      <c r="M56" s="77" t="s">
        <v>913</v>
      </c>
      <c r="N56" s="77" t="s">
        <v>767</v>
      </c>
      <c r="O56" s="77" t="s">
        <v>768</v>
      </c>
      <c r="P56" s="57"/>
      <c r="Q56" s="57">
        <v>4</v>
      </c>
      <c r="R56" s="57"/>
      <c r="S56" s="57">
        <v>2</v>
      </c>
      <c r="T56" s="57">
        <v>10</v>
      </c>
      <c r="U56" s="57">
        <v>2</v>
      </c>
      <c r="V56" s="57">
        <v>2</v>
      </c>
      <c r="W56" s="57">
        <v>3</v>
      </c>
      <c r="X56" s="57">
        <v>0</v>
      </c>
      <c r="Y56" s="57"/>
      <c r="Z56" s="57">
        <v>1</v>
      </c>
      <c r="AA56" s="57">
        <v>6</v>
      </c>
      <c r="AB56" s="57">
        <v>0</v>
      </c>
      <c r="AC56" s="57">
        <v>1</v>
      </c>
      <c r="AD56" s="57">
        <v>1</v>
      </c>
      <c r="AE56" s="57">
        <v>2</v>
      </c>
      <c r="AF56" s="57"/>
      <c r="AG56" s="57">
        <v>5</v>
      </c>
      <c r="AH56" s="57">
        <v>7</v>
      </c>
      <c r="AI56" s="57"/>
      <c r="AJ56" s="57">
        <v>1</v>
      </c>
      <c r="AK56" s="57">
        <v>7</v>
      </c>
      <c r="AL56" s="57">
        <v>1</v>
      </c>
      <c r="AM56" s="57">
        <v>2</v>
      </c>
      <c r="AN56" s="57">
        <v>2</v>
      </c>
      <c r="AO56" s="57">
        <v>8</v>
      </c>
      <c r="AP56" s="57"/>
      <c r="AQ56" s="57">
        <v>2</v>
      </c>
      <c r="AR56" s="57">
        <v>4</v>
      </c>
      <c r="AS56" s="57">
        <v>0</v>
      </c>
      <c r="AT56" s="57"/>
      <c r="AU56" s="57">
        <v>6</v>
      </c>
      <c r="AV56" s="57">
        <v>1</v>
      </c>
      <c r="AW56" s="57">
        <v>11</v>
      </c>
      <c r="AX56" s="57">
        <v>3</v>
      </c>
      <c r="AY56" s="57">
        <v>1</v>
      </c>
      <c r="AZ56" s="57">
        <v>3</v>
      </c>
      <c r="BA56" s="57"/>
      <c r="BB56" s="57">
        <v>10</v>
      </c>
      <c r="BC56" s="57">
        <v>3</v>
      </c>
      <c r="BD56" s="57">
        <v>2</v>
      </c>
      <c r="BE56" s="57">
        <v>0</v>
      </c>
      <c r="BF56" s="57">
        <v>0</v>
      </c>
      <c r="BG56" s="57">
        <v>3</v>
      </c>
      <c r="BH56" s="57">
        <v>4</v>
      </c>
      <c r="BI56" s="57">
        <v>320</v>
      </c>
      <c r="BJ56" s="57"/>
      <c r="BK56" s="57"/>
      <c r="BL56" s="57"/>
      <c r="BM56" s="57"/>
      <c r="BN56" s="57"/>
    </row>
    <row r="57" spans="1:66" x14ac:dyDescent="0.25">
      <c r="A57" s="77">
        <v>12</v>
      </c>
      <c r="B57" s="77" t="s">
        <v>750</v>
      </c>
      <c r="C57" s="77">
        <v>121</v>
      </c>
      <c r="D57" s="77" t="s">
        <v>763</v>
      </c>
      <c r="E57" s="77">
        <v>747</v>
      </c>
      <c r="F57" s="77" t="s">
        <v>764</v>
      </c>
      <c r="G57" s="77">
        <v>28</v>
      </c>
      <c r="H57" s="77" t="s">
        <v>690</v>
      </c>
      <c r="I57" s="77">
        <v>505</v>
      </c>
      <c r="J57" s="77" t="s">
        <v>764</v>
      </c>
      <c r="K57" s="77" t="s">
        <v>73</v>
      </c>
      <c r="L57" s="77">
        <v>27</v>
      </c>
      <c r="M57" s="77" t="s">
        <v>915</v>
      </c>
      <c r="N57" s="77" t="s">
        <v>767</v>
      </c>
      <c r="O57" s="77" t="s">
        <v>768</v>
      </c>
      <c r="P57" s="57"/>
      <c r="Q57" s="57">
        <v>1</v>
      </c>
      <c r="R57" s="57"/>
      <c r="S57" s="57">
        <v>0</v>
      </c>
      <c r="T57" s="57">
        <v>6</v>
      </c>
      <c r="U57" s="57">
        <v>0</v>
      </c>
      <c r="V57" s="57">
        <v>0</v>
      </c>
      <c r="W57" s="57">
        <v>2</v>
      </c>
      <c r="X57" s="57">
        <v>2</v>
      </c>
      <c r="Y57" s="57"/>
      <c r="Z57" s="57">
        <v>4</v>
      </c>
      <c r="AA57" s="57">
        <v>8</v>
      </c>
      <c r="AB57" s="57">
        <v>1</v>
      </c>
      <c r="AC57" s="57">
        <v>1</v>
      </c>
      <c r="AD57" s="57">
        <v>0</v>
      </c>
      <c r="AE57" s="57">
        <v>7</v>
      </c>
      <c r="AF57" s="57"/>
      <c r="AG57" s="57">
        <v>10</v>
      </c>
      <c r="AH57" s="57">
        <v>2</v>
      </c>
      <c r="AI57" s="57"/>
      <c r="AJ57" s="57">
        <v>0</v>
      </c>
      <c r="AK57" s="57">
        <v>4</v>
      </c>
      <c r="AL57" s="57">
        <v>2</v>
      </c>
      <c r="AM57" s="57">
        <v>0</v>
      </c>
      <c r="AN57" s="57">
        <v>3</v>
      </c>
      <c r="AO57" s="57">
        <v>3</v>
      </c>
      <c r="AP57" s="57"/>
      <c r="AQ57" s="57">
        <v>4</v>
      </c>
      <c r="AR57" s="57">
        <v>1</v>
      </c>
      <c r="AS57" s="57">
        <v>3</v>
      </c>
      <c r="AT57" s="57"/>
      <c r="AU57" s="57">
        <v>6</v>
      </c>
      <c r="AV57" s="57">
        <v>3</v>
      </c>
      <c r="AW57" s="57">
        <v>8</v>
      </c>
      <c r="AX57" s="57">
        <v>3</v>
      </c>
      <c r="AY57" s="57">
        <v>5</v>
      </c>
      <c r="AZ57" s="57">
        <v>4</v>
      </c>
      <c r="BA57" s="57"/>
      <c r="BB57" s="57">
        <v>10</v>
      </c>
      <c r="BC57" s="57">
        <v>4</v>
      </c>
      <c r="BD57" s="57">
        <v>0</v>
      </c>
      <c r="BE57" s="57">
        <v>0</v>
      </c>
      <c r="BF57" s="57">
        <v>0</v>
      </c>
      <c r="BG57" s="57">
        <v>2</v>
      </c>
      <c r="BH57" s="57">
        <v>1</v>
      </c>
      <c r="BI57" s="57">
        <v>316</v>
      </c>
      <c r="BJ57" s="57"/>
      <c r="BK57" s="57"/>
      <c r="BL57" s="57"/>
      <c r="BM57" s="57"/>
      <c r="BN57" s="57"/>
    </row>
    <row r="58" spans="1:66" x14ac:dyDescent="0.25">
      <c r="A58" s="77">
        <v>12</v>
      </c>
      <c r="B58" s="77" t="s">
        <v>750</v>
      </c>
      <c r="C58" s="77">
        <v>121</v>
      </c>
      <c r="D58" s="77" t="s">
        <v>763</v>
      </c>
      <c r="E58" s="77">
        <v>747</v>
      </c>
      <c r="F58" s="77" t="s">
        <v>764</v>
      </c>
      <c r="G58" s="77">
        <v>28</v>
      </c>
      <c r="H58" s="77" t="s">
        <v>690</v>
      </c>
      <c r="I58" s="77">
        <v>505</v>
      </c>
      <c r="J58" s="77" t="s">
        <v>764</v>
      </c>
      <c r="K58" s="77" t="s">
        <v>73</v>
      </c>
      <c r="L58" s="77">
        <v>28</v>
      </c>
      <c r="M58" s="77" t="s">
        <v>916</v>
      </c>
      <c r="N58" s="77" t="s">
        <v>767</v>
      </c>
      <c r="O58" s="77" t="s">
        <v>768</v>
      </c>
      <c r="P58" s="57"/>
      <c r="Q58" s="57">
        <v>2</v>
      </c>
      <c r="R58" s="57"/>
      <c r="S58" s="57">
        <v>4</v>
      </c>
      <c r="T58" s="57">
        <v>13</v>
      </c>
      <c r="U58" s="57">
        <v>3</v>
      </c>
      <c r="V58" s="57">
        <v>4</v>
      </c>
      <c r="W58" s="57">
        <v>0</v>
      </c>
      <c r="X58" s="57">
        <v>0</v>
      </c>
      <c r="Y58" s="57"/>
      <c r="Z58" s="57">
        <v>0</v>
      </c>
      <c r="AA58" s="57">
        <v>6</v>
      </c>
      <c r="AB58" s="57">
        <v>0</v>
      </c>
      <c r="AC58" s="57">
        <v>2</v>
      </c>
      <c r="AD58" s="57">
        <v>3</v>
      </c>
      <c r="AE58" s="57">
        <v>6</v>
      </c>
      <c r="AF58" s="57"/>
      <c r="AG58" s="57">
        <v>4</v>
      </c>
      <c r="AH58" s="57">
        <v>5</v>
      </c>
      <c r="AI58" s="57"/>
      <c r="AJ58" s="57">
        <v>1</v>
      </c>
      <c r="AK58" s="57">
        <v>2</v>
      </c>
      <c r="AL58" s="57">
        <v>1</v>
      </c>
      <c r="AM58" s="57">
        <v>1</v>
      </c>
      <c r="AN58" s="57">
        <v>1</v>
      </c>
      <c r="AO58" s="57">
        <v>4</v>
      </c>
      <c r="AP58" s="57"/>
      <c r="AQ58" s="57">
        <v>0</v>
      </c>
      <c r="AR58" s="57">
        <v>3</v>
      </c>
      <c r="AS58" s="57">
        <v>0</v>
      </c>
      <c r="AT58" s="57"/>
      <c r="AU58" s="57">
        <v>6</v>
      </c>
      <c r="AV58" s="57">
        <v>3</v>
      </c>
      <c r="AW58" s="57">
        <v>7</v>
      </c>
      <c r="AX58" s="57">
        <v>1</v>
      </c>
      <c r="AY58" s="57">
        <v>1</v>
      </c>
      <c r="AZ58" s="57">
        <v>1</v>
      </c>
      <c r="BA58" s="57"/>
      <c r="BB58" s="57">
        <v>6</v>
      </c>
      <c r="BC58" s="57">
        <v>1</v>
      </c>
      <c r="BD58" s="57">
        <v>1</v>
      </c>
      <c r="BE58" s="57">
        <v>0</v>
      </c>
      <c r="BF58" s="57">
        <v>1</v>
      </c>
      <c r="BG58" s="57">
        <v>4</v>
      </c>
      <c r="BH58" s="57">
        <v>1</v>
      </c>
      <c r="BI58" s="57">
        <v>308</v>
      </c>
      <c r="BJ58" s="57"/>
      <c r="BK58" s="57"/>
      <c r="BL58" s="57"/>
      <c r="BM58" s="57"/>
      <c r="BN58" s="57"/>
    </row>
    <row r="59" spans="1:66" x14ac:dyDescent="0.25">
      <c r="A59" s="77">
        <v>12</v>
      </c>
      <c r="B59" s="77" t="s">
        <v>750</v>
      </c>
      <c r="C59" s="77">
        <v>121</v>
      </c>
      <c r="D59" s="77" t="s">
        <v>763</v>
      </c>
      <c r="E59" s="77">
        <v>747</v>
      </c>
      <c r="F59" s="77" t="s">
        <v>764</v>
      </c>
      <c r="G59" s="77">
        <v>28</v>
      </c>
      <c r="H59" s="77" t="s">
        <v>690</v>
      </c>
      <c r="I59" s="77">
        <v>505</v>
      </c>
      <c r="J59" s="77" t="s">
        <v>764</v>
      </c>
      <c r="K59" s="77" t="s">
        <v>73</v>
      </c>
      <c r="L59" s="77">
        <v>29</v>
      </c>
      <c r="M59" s="77" t="s">
        <v>917</v>
      </c>
      <c r="N59" s="77" t="s">
        <v>767</v>
      </c>
      <c r="O59" s="77" t="s">
        <v>768</v>
      </c>
      <c r="P59" s="57"/>
      <c r="Q59" s="57">
        <v>1</v>
      </c>
      <c r="R59" s="57"/>
      <c r="S59" s="57">
        <v>2</v>
      </c>
      <c r="T59" s="57">
        <v>10</v>
      </c>
      <c r="U59" s="57">
        <v>1</v>
      </c>
      <c r="V59" s="57">
        <v>0</v>
      </c>
      <c r="W59" s="57">
        <v>0</v>
      </c>
      <c r="X59" s="57">
        <v>0</v>
      </c>
      <c r="Y59" s="57"/>
      <c r="Z59" s="57">
        <v>1</v>
      </c>
      <c r="AA59" s="57">
        <v>10</v>
      </c>
      <c r="AB59" s="57">
        <v>1</v>
      </c>
      <c r="AC59" s="57">
        <v>4</v>
      </c>
      <c r="AD59" s="57">
        <v>0</v>
      </c>
      <c r="AE59" s="57">
        <v>4</v>
      </c>
      <c r="AF59" s="57"/>
      <c r="AG59" s="57">
        <v>8</v>
      </c>
      <c r="AH59" s="57">
        <v>3</v>
      </c>
      <c r="AI59" s="57"/>
      <c r="AJ59" s="57">
        <v>3</v>
      </c>
      <c r="AK59" s="57">
        <v>4</v>
      </c>
      <c r="AL59" s="57">
        <v>1</v>
      </c>
      <c r="AM59" s="57">
        <v>1</v>
      </c>
      <c r="AN59" s="57">
        <v>1</v>
      </c>
      <c r="AO59" s="57">
        <v>1</v>
      </c>
      <c r="AP59" s="57"/>
      <c r="AQ59" s="57">
        <v>1</v>
      </c>
      <c r="AR59" s="57">
        <v>3</v>
      </c>
      <c r="AS59" s="57">
        <v>2</v>
      </c>
      <c r="AT59" s="57"/>
      <c r="AU59" s="57">
        <v>4</v>
      </c>
      <c r="AV59" s="57">
        <v>0</v>
      </c>
      <c r="AW59" s="57">
        <v>6</v>
      </c>
      <c r="AX59" s="57">
        <v>0</v>
      </c>
      <c r="AY59" s="57">
        <v>2</v>
      </c>
      <c r="AZ59" s="57">
        <v>3</v>
      </c>
      <c r="BA59" s="57"/>
      <c r="BB59" s="57">
        <v>7</v>
      </c>
      <c r="BC59" s="57">
        <v>2</v>
      </c>
      <c r="BD59" s="57">
        <v>2</v>
      </c>
      <c r="BE59" s="57">
        <v>0</v>
      </c>
      <c r="BF59" s="57">
        <v>1</v>
      </c>
      <c r="BG59" s="57">
        <v>3</v>
      </c>
      <c r="BH59" s="57">
        <v>0</v>
      </c>
      <c r="BI59" s="57">
        <v>319</v>
      </c>
      <c r="BJ59" s="57"/>
      <c r="BK59" s="57"/>
      <c r="BL59" s="57"/>
      <c r="BM59" s="57"/>
      <c r="BN59" s="57"/>
    </row>
    <row r="60" spans="1:66" x14ac:dyDescent="0.25">
      <c r="A60" s="77">
        <v>12</v>
      </c>
      <c r="B60" s="77" t="s">
        <v>750</v>
      </c>
      <c r="C60" s="77">
        <v>121</v>
      </c>
      <c r="D60" s="77" t="s">
        <v>763</v>
      </c>
      <c r="E60" s="77">
        <v>747</v>
      </c>
      <c r="F60" s="77" t="s">
        <v>764</v>
      </c>
      <c r="G60" s="77">
        <v>28</v>
      </c>
      <c r="H60" s="77" t="s">
        <v>690</v>
      </c>
      <c r="I60" s="77">
        <v>505</v>
      </c>
      <c r="J60" s="77" t="s">
        <v>764</v>
      </c>
      <c r="K60" s="77" t="s">
        <v>73</v>
      </c>
      <c r="L60" s="77">
        <v>30</v>
      </c>
      <c r="M60" s="77" t="s">
        <v>918</v>
      </c>
      <c r="N60" s="77" t="s">
        <v>767</v>
      </c>
      <c r="O60" s="77" t="s">
        <v>768</v>
      </c>
      <c r="P60" s="57"/>
      <c r="Q60" s="57">
        <v>2</v>
      </c>
      <c r="R60" s="57"/>
      <c r="S60" s="57">
        <v>0</v>
      </c>
      <c r="T60" s="57">
        <v>13</v>
      </c>
      <c r="U60" s="57">
        <v>1</v>
      </c>
      <c r="V60" s="57">
        <v>3</v>
      </c>
      <c r="W60" s="57">
        <v>2</v>
      </c>
      <c r="X60" s="57">
        <v>0</v>
      </c>
      <c r="Y60" s="57"/>
      <c r="Z60" s="57">
        <v>3</v>
      </c>
      <c r="AA60" s="57">
        <v>9</v>
      </c>
      <c r="AB60" s="57">
        <v>2</v>
      </c>
      <c r="AC60" s="57">
        <v>3</v>
      </c>
      <c r="AD60" s="57">
        <v>2</v>
      </c>
      <c r="AE60" s="57">
        <v>5</v>
      </c>
      <c r="AF60" s="57"/>
      <c r="AG60" s="57">
        <v>6</v>
      </c>
      <c r="AH60" s="57">
        <v>8</v>
      </c>
      <c r="AI60" s="57"/>
      <c r="AJ60" s="57">
        <v>0</v>
      </c>
      <c r="AK60" s="57">
        <v>7</v>
      </c>
      <c r="AL60" s="57">
        <v>1</v>
      </c>
      <c r="AM60" s="57">
        <v>1</v>
      </c>
      <c r="AN60" s="57">
        <v>0</v>
      </c>
      <c r="AO60" s="57">
        <v>2</v>
      </c>
      <c r="AP60" s="57"/>
      <c r="AQ60" s="57">
        <v>3</v>
      </c>
      <c r="AR60" s="57">
        <v>2</v>
      </c>
      <c r="AS60" s="57">
        <v>3</v>
      </c>
      <c r="AT60" s="57"/>
      <c r="AU60" s="57">
        <v>4</v>
      </c>
      <c r="AV60" s="57">
        <v>6</v>
      </c>
      <c r="AW60" s="57">
        <v>9</v>
      </c>
      <c r="AX60" s="57">
        <v>3</v>
      </c>
      <c r="AY60" s="57">
        <v>3</v>
      </c>
      <c r="AZ60" s="57">
        <v>3</v>
      </c>
      <c r="BA60" s="57"/>
      <c r="BB60" s="57">
        <v>4</v>
      </c>
      <c r="BC60" s="57">
        <v>7</v>
      </c>
      <c r="BD60" s="57">
        <v>2</v>
      </c>
      <c r="BE60" s="57">
        <v>0</v>
      </c>
      <c r="BF60" s="57">
        <v>1</v>
      </c>
      <c r="BG60" s="57">
        <v>4</v>
      </c>
      <c r="BH60" s="57">
        <v>3</v>
      </c>
      <c r="BI60" s="57">
        <v>320</v>
      </c>
      <c r="BJ60" s="57"/>
      <c r="BK60" s="57"/>
      <c r="BL60" s="57"/>
      <c r="BM60" s="57"/>
      <c r="BN60" s="57"/>
    </row>
    <row r="61" spans="1:66" x14ac:dyDescent="0.25">
      <c r="A61" s="77">
        <v>12</v>
      </c>
      <c r="B61" s="77" t="s">
        <v>750</v>
      </c>
      <c r="C61" s="77">
        <v>121</v>
      </c>
      <c r="D61" s="77" t="s">
        <v>763</v>
      </c>
      <c r="E61" s="77">
        <v>747</v>
      </c>
      <c r="F61" s="77" t="s">
        <v>764</v>
      </c>
      <c r="G61" s="77">
        <v>28</v>
      </c>
      <c r="H61" s="77" t="s">
        <v>690</v>
      </c>
      <c r="I61" s="77">
        <v>505</v>
      </c>
      <c r="J61" s="77" t="s">
        <v>764</v>
      </c>
      <c r="K61" s="77" t="s">
        <v>73</v>
      </c>
      <c r="L61" s="77">
        <v>31</v>
      </c>
      <c r="M61" s="77" t="s">
        <v>919</v>
      </c>
      <c r="N61" s="77" t="s">
        <v>767</v>
      </c>
      <c r="O61" s="77" t="s">
        <v>768</v>
      </c>
      <c r="P61" s="57"/>
      <c r="Q61" s="57">
        <v>4</v>
      </c>
      <c r="R61" s="57"/>
      <c r="S61" s="57">
        <v>1</v>
      </c>
      <c r="T61" s="57">
        <v>15</v>
      </c>
      <c r="U61" s="57">
        <v>2</v>
      </c>
      <c r="V61" s="57">
        <v>1</v>
      </c>
      <c r="W61" s="57">
        <v>2</v>
      </c>
      <c r="X61" s="57">
        <v>0</v>
      </c>
      <c r="Y61" s="57"/>
      <c r="Z61" s="57">
        <v>4</v>
      </c>
      <c r="AA61" s="57">
        <v>11</v>
      </c>
      <c r="AB61" s="57">
        <v>1</v>
      </c>
      <c r="AC61" s="57">
        <v>3</v>
      </c>
      <c r="AD61" s="57">
        <v>0</v>
      </c>
      <c r="AE61" s="57">
        <v>8</v>
      </c>
      <c r="AF61" s="57"/>
      <c r="AG61" s="57">
        <v>6</v>
      </c>
      <c r="AH61" s="57">
        <v>8</v>
      </c>
      <c r="AI61" s="57"/>
      <c r="AJ61" s="57">
        <v>1</v>
      </c>
      <c r="AK61" s="57">
        <v>2</v>
      </c>
      <c r="AL61" s="57">
        <v>2</v>
      </c>
      <c r="AM61" s="57">
        <v>0</v>
      </c>
      <c r="AN61" s="57">
        <v>1</v>
      </c>
      <c r="AO61" s="57">
        <v>2</v>
      </c>
      <c r="AP61" s="57"/>
      <c r="AQ61" s="57">
        <v>5</v>
      </c>
      <c r="AR61" s="57">
        <v>2</v>
      </c>
      <c r="AS61" s="57">
        <v>0</v>
      </c>
      <c r="AT61" s="57"/>
      <c r="AU61" s="57">
        <v>5</v>
      </c>
      <c r="AV61" s="57">
        <v>1</v>
      </c>
      <c r="AW61" s="57">
        <v>6</v>
      </c>
      <c r="AX61" s="57">
        <v>1</v>
      </c>
      <c r="AY61" s="57">
        <v>3</v>
      </c>
      <c r="AZ61" s="57">
        <v>4</v>
      </c>
      <c r="BA61" s="57"/>
      <c r="BB61" s="57">
        <v>9</v>
      </c>
      <c r="BC61" s="57">
        <v>3</v>
      </c>
      <c r="BD61" s="57">
        <v>3</v>
      </c>
      <c r="BE61" s="57">
        <v>0</v>
      </c>
      <c r="BF61" s="57">
        <v>1</v>
      </c>
      <c r="BG61" s="57">
        <v>2</v>
      </c>
      <c r="BH61" s="57">
        <v>3</v>
      </c>
      <c r="BI61" s="57">
        <v>310</v>
      </c>
      <c r="BJ61" s="57"/>
      <c r="BK61" s="57"/>
      <c r="BL61" s="57"/>
      <c r="BM61" s="57"/>
      <c r="BN61" s="57"/>
    </row>
    <row r="62" spans="1:66" x14ac:dyDescent="0.25">
      <c r="A62" s="77">
        <v>12</v>
      </c>
      <c r="B62" s="77" t="s">
        <v>750</v>
      </c>
      <c r="C62" s="77">
        <v>121</v>
      </c>
      <c r="D62" s="77" t="s">
        <v>763</v>
      </c>
      <c r="E62" s="77">
        <v>747</v>
      </c>
      <c r="F62" s="77" t="s">
        <v>764</v>
      </c>
      <c r="G62" s="77">
        <v>28</v>
      </c>
      <c r="H62" s="77" t="s">
        <v>690</v>
      </c>
      <c r="I62" s="77">
        <v>505</v>
      </c>
      <c r="J62" s="77" t="s">
        <v>764</v>
      </c>
      <c r="K62" s="77" t="s">
        <v>73</v>
      </c>
      <c r="L62" s="77">
        <v>32</v>
      </c>
      <c r="M62" s="77" t="s">
        <v>920</v>
      </c>
      <c r="N62" s="77" t="s">
        <v>767</v>
      </c>
      <c r="O62" s="77" t="s">
        <v>768</v>
      </c>
      <c r="P62" s="57"/>
      <c r="Q62" s="57">
        <v>2</v>
      </c>
      <c r="R62" s="57"/>
      <c r="S62" s="57">
        <v>3</v>
      </c>
      <c r="T62" s="57">
        <v>21</v>
      </c>
      <c r="U62" s="57">
        <v>2</v>
      </c>
      <c r="V62" s="57">
        <v>0</v>
      </c>
      <c r="W62" s="57">
        <v>0</v>
      </c>
      <c r="X62" s="57">
        <v>0</v>
      </c>
      <c r="Y62" s="57"/>
      <c r="Z62" s="57">
        <v>3</v>
      </c>
      <c r="AA62" s="57">
        <v>8</v>
      </c>
      <c r="AB62" s="57">
        <v>0</v>
      </c>
      <c r="AC62" s="57">
        <v>1</v>
      </c>
      <c r="AD62" s="57">
        <v>0</v>
      </c>
      <c r="AE62" s="57">
        <v>4</v>
      </c>
      <c r="AF62" s="57"/>
      <c r="AG62" s="57">
        <v>5</v>
      </c>
      <c r="AH62" s="57">
        <v>9</v>
      </c>
      <c r="AI62" s="57"/>
      <c r="AJ62" s="57">
        <v>2</v>
      </c>
      <c r="AK62" s="57">
        <v>5</v>
      </c>
      <c r="AL62" s="57">
        <v>2</v>
      </c>
      <c r="AM62" s="57">
        <v>2</v>
      </c>
      <c r="AN62" s="57">
        <v>0</v>
      </c>
      <c r="AO62" s="57">
        <v>4</v>
      </c>
      <c r="AP62" s="57"/>
      <c r="AQ62" s="57">
        <v>5</v>
      </c>
      <c r="AR62" s="57">
        <v>6</v>
      </c>
      <c r="AS62" s="57">
        <v>3</v>
      </c>
      <c r="AT62" s="57"/>
      <c r="AU62" s="57">
        <v>3</v>
      </c>
      <c r="AV62" s="57">
        <v>1</v>
      </c>
      <c r="AW62" s="57">
        <v>5</v>
      </c>
      <c r="AX62" s="57">
        <v>1</v>
      </c>
      <c r="AY62" s="57">
        <v>2</v>
      </c>
      <c r="AZ62" s="57">
        <v>5</v>
      </c>
      <c r="BA62" s="57"/>
      <c r="BB62" s="57">
        <v>5</v>
      </c>
      <c r="BC62" s="57">
        <v>4</v>
      </c>
      <c r="BD62" s="57">
        <v>0</v>
      </c>
      <c r="BE62" s="57">
        <v>0</v>
      </c>
      <c r="BF62" s="57">
        <v>0</v>
      </c>
      <c r="BG62" s="57">
        <v>4</v>
      </c>
      <c r="BH62" s="57">
        <v>2</v>
      </c>
      <c r="BI62" s="57">
        <v>319</v>
      </c>
      <c r="BJ62" s="57"/>
      <c r="BK62" s="57"/>
      <c r="BL62" s="57"/>
      <c r="BM62" s="57"/>
      <c r="BN62" s="57"/>
    </row>
    <row r="63" spans="1:66" x14ac:dyDescent="0.25">
      <c r="A63" s="77">
        <v>12</v>
      </c>
      <c r="B63" s="77" t="s">
        <v>750</v>
      </c>
      <c r="C63" s="77">
        <v>121</v>
      </c>
      <c r="D63" s="77" t="s">
        <v>763</v>
      </c>
      <c r="E63" s="77">
        <v>747</v>
      </c>
      <c r="F63" s="77" t="s">
        <v>764</v>
      </c>
      <c r="G63" s="77">
        <v>28</v>
      </c>
      <c r="H63" s="77" t="s">
        <v>690</v>
      </c>
      <c r="I63" s="77">
        <v>505</v>
      </c>
      <c r="J63" s="77" t="s">
        <v>764</v>
      </c>
      <c r="K63" s="77" t="s">
        <v>73</v>
      </c>
      <c r="L63" s="77">
        <v>33</v>
      </c>
      <c r="M63" s="77" t="s">
        <v>921</v>
      </c>
      <c r="N63" s="77" t="s">
        <v>767</v>
      </c>
      <c r="O63" s="77" t="s">
        <v>768</v>
      </c>
      <c r="P63" s="57"/>
      <c r="Q63" s="57">
        <v>0</v>
      </c>
      <c r="R63" s="57"/>
      <c r="S63" s="57">
        <v>3</v>
      </c>
      <c r="T63" s="57">
        <v>11</v>
      </c>
      <c r="U63" s="57">
        <v>0</v>
      </c>
      <c r="V63" s="57">
        <v>3</v>
      </c>
      <c r="W63" s="57">
        <v>5</v>
      </c>
      <c r="X63" s="57"/>
      <c r="Y63" s="57"/>
      <c r="Z63" s="57">
        <v>4</v>
      </c>
      <c r="AA63" s="57">
        <v>7</v>
      </c>
      <c r="AB63" s="57">
        <v>0</v>
      </c>
      <c r="AC63" s="57">
        <v>0</v>
      </c>
      <c r="AD63" s="57">
        <v>0</v>
      </c>
      <c r="AE63" s="57">
        <v>3</v>
      </c>
      <c r="AF63" s="57"/>
      <c r="AG63" s="57">
        <v>7</v>
      </c>
      <c r="AH63" s="57">
        <v>7</v>
      </c>
      <c r="AI63" s="57"/>
      <c r="AJ63" s="57">
        <v>0</v>
      </c>
      <c r="AK63" s="57">
        <v>4</v>
      </c>
      <c r="AL63" s="57">
        <v>1</v>
      </c>
      <c r="AM63" s="57">
        <v>0</v>
      </c>
      <c r="AN63" s="57">
        <v>1</v>
      </c>
      <c r="AO63" s="57">
        <v>2</v>
      </c>
      <c r="AP63" s="57"/>
      <c r="AQ63" s="57">
        <v>3</v>
      </c>
      <c r="AR63" s="57">
        <v>5</v>
      </c>
      <c r="AS63" s="57">
        <v>1</v>
      </c>
      <c r="AT63" s="57"/>
      <c r="AU63" s="57">
        <v>4</v>
      </c>
      <c r="AV63" s="57">
        <v>2</v>
      </c>
      <c r="AW63" s="57">
        <v>3</v>
      </c>
      <c r="AX63" s="57">
        <v>1</v>
      </c>
      <c r="AY63" s="57">
        <v>2</v>
      </c>
      <c r="AZ63" s="57">
        <v>2</v>
      </c>
      <c r="BA63" s="57"/>
      <c r="BB63" s="57">
        <v>4</v>
      </c>
      <c r="BC63" s="57">
        <v>3</v>
      </c>
      <c r="BD63" s="57">
        <v>0</v>
      </c>
      <c r="BE63" s="57">
        <v>0</v>
      </c>
      <c r="BF63" s="57">
        <v>0</v>
      </c>
      <c r="BG63" s="57">
        <v>1</v>
      </c>
      <c r="BH63" s="57">
        <v>2</v>
      </c>
      <c r="BI63" s="57">
        <v>316</v>
      </c>
      <c r="BJ63" s="57"/>
      <c r="BK63" s="57"/>
      <c r="BL63" s="57"/>
      <c r="BM63" s="57"/>
      <c r="BN63" s="57"/>
    </row>
    <row r="64" spans="1:66" x14ac:dyDescent="0.25">
      <c r="A64" s="77">
        <v>12</v>
      </c>
      <c r="B64" s="77" t="s">
        <v>750</v>
      </c>
      <c r="C64" s="77">
        <v>121</v>
      </c>
      <c r="D64" s="77" t="s">
        <v>763</v>
      </c>
      <c r="E64" s="77">
        <v>747</v>
      </c>
      <c r="F64" s="77" t="s">
        <v>764</v>
      </c>
      <c r="G64" s="77">
        <v>28</v>
      </c>
      <c r="H64" s="77" t="s">
        <v>690</v>
      </c>
      <c r="I64" s="77">
        <v>505</v>
      </c>
      <c r="J64" s="77" t="s">
        <v>764</v>
      </c>
      <c r="K64" s="77" t="s">
        <v>73</v>
      </c>
      <c r="L64" s="77">
        <v>34</v>
      </c>
      <c r="M64" s="77" t="s">
        <v>922</v>
      </c>
      <c r="N64" s="77" t="s">
        <v>767</v>
      </c>
      <c r="O64" s="77" t="s">
        <v>768</v>
      </c>
      <c r="P64" s="57"/>
      <c r="Q64" s="57">
        <v>4</v>
      </c>
      <c r="R64" s="57"/>
      <c r="S64" s="57">
        <v>2</v>
      </c>
      <c r="T64" s="57">
        <v>14</v>
      </c>
      <c r="U64" s="57">
        <v>1</v>
      </c>
      <c r="V64" s="57">
        <v>0</v>
      </c>
      <c r="W64" s="57">
        <v>1</v>
      </c>
      <c r="X64" s="57">
        <v>0</v>
      </c>
      <c r="Y64" s="57"/>
      <c r="Z64" s="57">
        <v>0</v>
      </c>
      <c r="AA64" s="57">
        <v>7</v>
      </c>
      <c r="AB64" s="57">
        <v>0</v>
      </c>
      <c r="AC64" s="57">
        <v>0</v>
      </c>
      <c r="AD64" s="57">
        <v>2</v>
      </c>
      <c r="AE64" s="57">
        <v>7</v>
      </c>
      <c r="AF64" s="57"/>
      <c r="AG64" s="57">
        <v>6</v>
      </c>
      <c r="AH64" s="57">
        <v>5</v>
      </c>
      <c r="AI64" s="57"/>
      <c r="AJ64" s="57">
        <v>3</v>
      </c>
      <c r="AK64" s="57">
        <v>1</v>
      </c>
      <c r="AL64" s="57">
        <v>4</v>
      </c>
      <c r="AM64" s="57">
        <v>0</v>
      </c>
      <c r="AN64" s="57">
        <v>0</v>
      </c>
      <c r="AO64" s="57">
        <v>1</v>
      </c>
      <c r="AP64" s="57"/>
      <c r="AQ64" s="57">
        <v>4</v>
      </c>
      <c r="AR64" s="57">
        <v>3</v>
      </c>
      <c r="AS64" s="57">
        <v>1</v>
      </c>
      <c r="AT64" s="57"/>
      <c r="AU64" s="57">
        <v>6</v>
      </c>
      <c r="AV64" s="57">
        <v>0</v>
      </c>
      <c r="AW64" s="57">
        <v>8</v>
      </c>
      <c r="AX64" s="57">
        <v>1</v>
      </c>
      <c r="AY64" s="57">
        <v>2</v>
      </c>
      <c r="AZ64" s="57">
        <v>1</v>
      </c>
      <c r="BA64" s="57"/>
      <c r="BB64" s="57">
        <v>5</v>
      </c>
      <c r="BC64" s="57">
        <v>5</v>
      </c>
      <c r="BD64" s="57">
        <v>0</v>
      </c>
      <c r="BE64" s="57">
        <v>0</v>
      </c>
      <c r="BF64" s="57">
        <v>0</v>
      </c>
      <c r="BG64" s="57">
        <v>3</v>
      </c>
      <c r="BH64" s="57">
        <v>7</v>
      </c>
      <c r="BI64" s="57">
        <v>321</v>
      </c>
      <c r="BJ64" s="57"/>
      <c r="BK64" s="57"/>
      <c r="BL64" s="57"/>
      <c r="BM64" s="57"/>
      <c r="BN64" s="57"/>
    </row>
    <row r="65" spans="1:66" x14ac:dyDescent="0.25">
      <c r="A65" s="77">
        <v>12</v>
      </c>
      <c r="B65" s="77" t="s">
        <v>750</v>
      </c>
      <c r="C65" s="77">
        <v>121</v>
      </c>
      <c r="D65" s="77" t="s">
        <v>763</v>
      </c>
      <c r="E65" s="77">
        <v>747</v>
      </c>
      <c r="F65" s="77" t="s">
        <v>764</v>
      </c>
      <c r="G65" s="77">
        <v>28</v>
      </c>
      <c r="H65" s="77" t="s">
        <v>690</v>
      </c>
      <c r="I65" s="77">
        <v>505</v>
      </c>
      <c r="J65" s="77" t="s">
        <v>764</v>
      </c>
      <c r="K65" s="77" t="s">
        <v>73</v>
      </c>
      <c r="L65" s="77">
        <v>35</v>
      </c>
      <c r="M65" s="77" t="s">
        <v>923</v>
      </c>
      <c r="N65" s="77" t="s">
        <v>769</v>
      </c>
      <c r="O65" s="77" t="s">
        <v>770</v>
      </c>
      <c r="P65" s="57"/>
      <c r="Q65" s="57">
        <v>0</v>
      </c>
      <c r="R65" s="57"/>
      <c r="S65" s="57">
        <v>0</v>
      </c>
      <c r="T65" s="57">
        <v>21</v>
      </c>
      <c r="U65" s="57">
        <v>0</v>
      </c>
      <c r="V65" s="57">
        <v>5</v>
      </c>
      <c r="W65" s="57">
        <v>1</v>
      </c>
      <c r="X65" s="57">
        <v>0</v>
      </c>
      <c r="Y65" s="57"/>
      <c r="Z65" s="57">
        <v>1</v>
      </c>
      <c r="AA65" s="57">
        <v>7</v>
      </c>
      <c r="AB65" s="57">
        <v>0</v>
      </c>
      <c r="AC65" s="57">
        <v>1</v>
      </c>
      <c r="AD65" s="57">
        <v>1</v>
      </c>
      <c r="AE65" s="57">
        <v>4</v>
      </c>
      <c r="AF65" s="57"/>
      <c r="AG65" s="57">
        <v>4</v>
      </c>
      <c r="AH65" s="57">
        <v>2</v>
      </c>
      <c r="AI65" s="57"/>
      <c r="AJ65" s="57">
        <v>0</v>
      </c>
      <c r="AK65" s="57">
        <v>5</v>
      </c>
      <c r="AL65" s="57">
        <v>2</v>
      </c>
      <c r="AM65" s="57">
        <v>0</v>
      </c>
      <c r="AN65" s="57">
        <v>3</v>
      </c>
      <c r="AO65" s="57">
        <v>3</v>
      </c>
      <c r="AP65" s="57"/>
      <c r="AQ65" s="57">
        <v>5</v>
      </c>
      <c r="AR65" s="57">
        <v>3</v>
      </c>
      <c r="AS65" s="57">
        <v>2</v>
      </c>
      <c r="AT65" s="57"/>
      <c r="AU65" s="57">
        <v>3</v>
      </c>
      <c r="AV65" s="57">
        <v>2</v>
      </c>
      <c r="AW65" s="57">
        <v>6</v>
      </c>
      <c r="AX65" s="57">
        <v>2</v>
      </c>
      <c r="AY65" s="57">
        <v>0</v>
      </c>
      <c r="AZ65" s="57">
        <v>1</v>
      </c>
      <c r="BA65" s="57"/>
      <c r="BB65" s="57">
        <v>10</v>
      </c>
      <c r="BC65" s="57">
        <v>2</v>
      </c>
      <c r="BD65" s="57">
        <v>1</v>
      </c>
      <c r="BE65" s="57">
        <v>0</v>
      </c>
      <c r="BF65" s="57">
        <v>0</v>
      </c>
      <c r="BG65" s="57">
        <v>3</v>
      </c>
      <c r="BH65" s="57">
        <v>2</v>
      </c>
      <c r="BI65" s="57">
        <v>315</v>
      </c>
      <c r="BJ65" s="57"/>
      <c r="BK65" s="57"/>
      <c r="BL65" s="57"/>
      <c r="BM65" s="57"/>
      <c r="BN65" s="57"/>
    </row>
    <row r="66" spans="1:66" x14ac:dyDescent="0.25">
      <c r="A66" s="77">
        <v>12</v>
      </c>
      <c r="B66" s="77" t="s">
        <v>750</v>
      </c>
      <c r="C66" s="77">
        <v>121</v>
      </c>
      <c r="D66" s="77" t="s">
        <v>763</v>
      </c>
      <c r="E66" s="77">
        <v>747</v>
      </c>
      <c r="F66" s="77" t="s">
        <v>764</v>
      </c>
      <c r="G66" s="77">
        <v>28</v>
      </c>
      <c r="H66" s="77" t="s">
        <v>690</v>
      </c>
      <c r="I66" s="77">
        <v>505</v>
      </c>
      <c r="J66" s="77" t="s">
        <v>764</v>
      </c>
      <c r="K66" s="77" t="s">
        <v>73</v>
      </c>
      <c r="L66" s="77">
        <v>36</v>
      </c>
      <c r="M66" s="77" t="s">
        <v>924</v>
      </c>
      <c r="N66" s="77" t="s">
        <v>769</v>
      </c>
      <c r="O66" s="77" t="s">
        <v>770</v>
      </c>
      <c r="P66" s="57"/>
      <c r="Q66" s="57">
        <v>3</v>
      </c>
      <c r="R66" s="57"/>
      <c r="S66" s="57">
        <v>2</v>
      </c>
      <c r="T66" s="57">
        <v>15</v>
      </c>
      <c r="U66" s="57">
        <v>1</v>
      </c>
      <c r="V66" s="57">
        <v>3</v>
      </c>
      <c r="W66" s="57"/>
      <c r="X66" s="57"/>
      <c r="Y66" s="57"/>
      <c r="Z66" s="57">
        <v>3</v>
      </c>
      <c r="AA66" s="57">
        <v>12</v>
      </c>
      <c r="AB66" s="57"/>
      <c r="AC66" s="57">
        <v>2</v>
      </c>
      <c r="AD66" s="57"/>
      <c r="AE66" s="57">
        <v>4</v>
      </c>
      <c r="AF66" s="57"/>
      <c r="AG66" s="57">
        <v>8</v>
      </c>
      <c r="AH66" s="57">
        <v>7</v>
      </c>
      <c r="AI66" s="57"/>
      <c r="AJ66" s="57">
        <v>3</v>
      </c>
      <c r="AK66" s="57">
        <v>3</v>
      </c>
      <c r="AL66" s="57">
        <v>2</v>
      </c>
      <c r="AM66" s="57">
        <v>1</v>
      </c>
      <c r="AN66" s="57">
        <v>2</v>
      </c>
      <c r="AO66" s="57">
        <v>3</v>
      </c>
      <c r="AP66" s="57"/>
      <c r="AQ66" s="57">
        <v>5</v>
      </c>
      <c r="AR66" s="57">
        <v>3</v>
      </c>
      <c r="AS66" s="57">
        <v>2</v>
      </c>
      <c r="AT66" s="57"/>
      <c r="AU66" s="57">
        <v>5</v>
      </c>
      <c r="AV66" s="57">
        <v>11</v>
      </c>
      <c r="AW66" s="57">
        <v>7</v>
      </c>
      <c r="AX66" s="57">
        <v>2</v>
      </c>
      <c r="AY66" s="57"/>
      <c r="AZ66" s="57"/>
      <c r="BA66" s="57"/>
      <c r="BB66" s="57">
        <v>3</v>
      </c>
      <c r="BC66" s="57">
        <v>3</v>
      </c>
      <c r="BD66" s="57"/>
      <c r="BE66" s="57">
        <v>1</v>
      </c>
      <c r="BF66" s="57"/>
      <c r="BG66" s="57">
        <v>8</v>
      </c>
      <c r="BH66" s="57">
        <v>4</v>
      </c>
      <c r="BI66" s="57">
        <v>344</v>
      </c>
      <c r="BJ66" s="57"/>
      <c r="BK66" s="57"/>
      <c r="BL66" s="57"/>
      <c r="BM66" s="57"/>
      <c r="BN66" s="57"/>
    </row>
    <row r="67" spans="1:66" x14ac:dyDescent="0.25">
      <c r="A67" s="77">
        <v>12</v>
      </c>
      <c r="B67" s="77" t="s">
        <v>750</v>
      </c>
      <c r="C67" s="77">
        <v>121</v>
      </c>
      <c r="D67" s="77" t="s">
        <v>763</v>
      </c>
      <c r="E67" s="77">
        <v>747</v>
      </c>
      <c r="F67" s="77" t="s">
        <v>764</v>
      </c>
      <c r="G67" s="77">
        <v>28</v>
      </c>
      <c r="H67" s="77" t="s">
        <v>690</v>
      </c>
      <c r="I67" s="77">
        <v>505</v>
      </c>
      <c r="J67" s="77" t="s">
        <v>764</v>
      </c>
      <c r="K67" s="77" t="s">
        <v>73</v>
      </c>
      <c r="L67" s="77">
        <v>37</v>
      </c>
      <c r="M67" s="77" t="s">
        <v>925</v>
      </c>
      <c r="N67" s="77" t="s">
        <v>769</v>
      </c>
      <c r="O67" s="77" t="s">
        <v>770</v>
      </c>
      <c r="P67" s="57"/>
      <c r="Q67" s="57">
        <v>2</v>
      </c>
      <c r="R67" s="57"/>
      <c r="S67" s="57">
        <v>1</v>
      </c>
      <c r="T67" s="57">
        <v>15</v>
      </c>
      <c r="U67" s="57">
        <v>1</v>
      </c>
      <c r="V67" s="57">
        <v>0</v>
      </c>
      <c r="W67" s="57">
        <v>0</v>
      </c>
      <c r="X67" s="57">
        <v>1</v>
      </c>
      <c r="Y67" s="57"/>
      <c r="Z67" s="57">
        <v>1</v>
      </c>
      <c r="AA67" s="57">
        <v>12</v>
      </c>
      <c r="AB67" s="57">
        <v>1</v>
      </c>
      <c r="AC67" s="57">
        <v>3</v>
      </c>
      <c r="AD67" s="57">
        <v>1</v>
      </c>
      <c r="AE67" s="57">
        <v>5</v>
      </c>
      <c r="AF67" s="57"/>
      <c r="AG67" s="57">
        <v>12</v>
      </c>
      <c r="AH67" s="57">
        <v>6</v>
      </c>
      <c r="AI67" s="57"/>
      <c r="AJ67" s="57">
        <v>3</v>
      </c>
      <c r="AK67" s="57">
        <v>2</v>
      </c>
      <c r="AL67" s="57">
        <v>1</v>
      </c>
      <c r="AM67" s="57">
        <v>1</v>
      </c>
      <c r="AN67" s="57">
        <v>1</v>
      </c>
      <c r="AO67" s="57">
        <v>5</v>
      </c>
      <c r="AP67" s="57"/>
      <c r="AQ67" s="57">
        <v>2</v>
      </c>
      <c r="AR67" s="57">
        <v>4</v>
      </c>
      <c r="AS67" s="57">
        <v>2</v>
      </c>
      <c r="AT67" s="57"/>
      <c r="AU67" s="57">
        <v>7</v>
      </c>
      <c r="AV67" s="57">
        <v>4</v>
      </c>
      <c r="AW67" s="57">
        <v>8</v>
      </c>
      <c r="AX67" s="57">
        <v>4</v>
      </c>
      <c r="AY67" s="57">
        <v>3</v>
      </c>
      <c r="AZ67" s="57">
        <v>5</v>
      </c>
      <c r="BA67" s="57"/>
      <c r="BB67" s="57">
        <v>4</v>
      </c>
      <c r="BC67" s="57">
        <v>4</v>
      </c>
      <c r="BD67" s="57">
        <v>3</v>
      </c>
      <c r="BE67" s="57">
        <v>0</v>
      </c>
      <c r="BF67" s="57">
        <v>1</v>
      </c>
      <c r="BG67" s="57">
        <v>4</v>
      </c>
      <c r="BH67" s="57">
        <v>5</v>
      </c>
      <c r="BI67" s="57">
        <v>325</v>
      </c>
      <c r="BJ67" s="57"/>
      <c r="BK67" s="57"/>
      <c r="BL67" s="57"/>
      <c r="BM67" s="57"/>
      <c r="BN67" s="57"/>
    </row>
    <row r="68" spans="1:66" x14ac:dyDescent="0.25">
      <c r="A68" s="77">
        <v>12</v>
      </c>
      <c r="B68" s="77" t="s">
        <v>750</v>
      </c>
      <c r="C68" s="77">
        <v>121</v>
      </c>
      <c r="D68" s="77" t="s">
        <v>763</v>
      </c>
      <c r="E68" s="77">
        <v>747</v>
      </c>
      <c r="F68" s="77" t="s">
        <v>764</v>
      </c>
      <c r="G68" s="77">
        <v>28</v>
      </c>
      <c r="H68" s="77" t="s">
        <v>690</v>
      </c>
      <c r="I68" s="77">
        <v>505</v>
      </c>
      <c r="J68" s="77" t="s">
        <v>764</v>
      </c>
      <c r="K68" s="77" t="s">
        <v>73</v>
      </c>
      <c r="L68" s="77">
        <v>38</v>
      </c>
      <c r="M68" s="77" t="s">
        <v>926</v>
      </c>
      <c r="N68" s="77" t="s">
        <v>769</v>
      </c>
      <c r="O68" s="77" t="s">
        <v>770</v>
      </c>
      <c r="P68" s="57"/>
      <c r="Q68" s="57">
        <v>0</v>
      </c>
      <c r="R68" s="57"/>
      <c r="S68" s="57">
        <v>3</v>
      </c>
      <c r="T68" s="57">
        <v>12</v>
      </c>
      <c r="U68" s="57">
        <v>2</v>
      </c>
      <c r="V68" s="57">
        <v>5</v>
      </c>
      <c r="W68" s="57">
        <v>0</v>
      </c>
      <c r="X68" s="57">
        <v>2</v>
      </c>
      <c r="Y68" s="57"/>
      <c r="Z68" s="57">
        <v>1</v>
      </c>
      <c r="AA68" s="57">
        <v>16</v>
      </c>
      <c r="AB68" s="57">
        <v>0</v>
      </c>
      <c r="AC68" s="57">
        <v>4</v>
      </c>
      <c r="AD68" s="57">
        <v>1</v>
      </c>
      <c r="AE68" s="57">
        <v>4</v>
      </c>
      <c r="AF68" s="57"/>
      <c r="AG68" s="57">
        <v>5</v>
      </c>
      <c r="AH68" s="57">
        <v>6</v>
      </c>
      <c r="AI68" s="57"/>
      <c r="AJ68" s="57">
        <v>2</v>
      </c>
      <c r="AK68" s="57">
        <v>9</v>
      </c>
      <c r="AL68" s="57">
        <v>5</v>
      </c>
      <c r="AM68" s="57">
        <v>0</v>
      </c>
      <c r="AN68" s="57">
        <v>0</v>
      </c>
      <c r="AO68" s="57">
        <v>3</v>
      </c>
      <c r="AP68" s="57"/>
      <c r="AQ68" s="57">
        <v>4</v>
      </c>
      <c r="AR68" s="57">
        <v>5</v>
      </c>
      <c r="AS68" s="57">
        <v>3</v>
      </c>
      <c r="AT68" s="57"/>
      <c r="AU68" s="57">
        <v>8</v>
      </c>
      <c r="AV68" s="57">
        <v>3</v>
      </c>
      <c r="AW68" s="57">
        <v>7</v>
      </c>
      <c r="AX68" s="57">
        <v>2</v>
      </c>
      <c r="AY68" s="57">
        <v>0</v>
      </c>
      <c r="AZ68" s="57">
        <v>2</v>
      </c>
      <c r="BA68" s="57"/>
      <c r="BB68" s="57">
        <v>8</v>
      </c>
      <c r="BC68" s="57">
        <v>5</v>
      </c>
      <c r="BD68" s="57">
        <v>1</v>
      </c>
      <c r="BE68" s="57">
        <v>0</v>
      </c>
      <c r="BF68" s="57">
        <v>1</v>
      </c>
      <c r="BG68" s="57">
        <v>6</v>
      </c>
      <c r="BH68" s="57">
        <v>3</v>
      </c>
      <c r="BI68" s="57">
        <v>346</v>
      </c>
      <c r="BJ68" s="57"/>
      <c r="BK68" s="57"/>
      <c r="BL68" s="57"/>
      <c r="BM68" s="57"/>
      <c r="BN68" s="57"/>
    </row>
    <row r="69" spans="1:66" x14ac:dyDescent="0.25">
      <c r="A69" s="77">
        <v>12</v>
      </c>
      <c r="B69" s="77" t="s">
        <v>750</v>
      </c>
      <c r="C69" s="77">
        <v>121</v>
      </c>
      <c r="D69" s="77" t="s">
        <v>763</v>
      </c>
      <c r="E69" s="77">
        <v>747</v>
      </c>
      <c r="F69" s="77" t="s">
        <v>764</v>
      </c>
      <c r="G69" s="77">
        <v>28</v>
      </c>
      <c r="H69" s="77" t="s">
        <v>690</v>
      </c>
      <c r="I69" s="77">
        <v>505</v>
      </c>
      <c r="J69" s="77" t="s">
        <v>764</v>
      </c>
      <c r="K69" s="77" t="s">
        <v>73</v>
      </c>
      <c r="L69" s="77">
        <v>39</v>
      </c>
      <c r="M69" s="77" t="s">
        <v>927</v>
      </c>
      <c r="N69" s="77" t="s">
        <v>769</v>
      </c>
      <c r="O69" s="77" t="s">
        <v>770</v>
      </c>
      <c r="P69" s="57"/>
      <c r="Q69" s="57">
        <v>2</v>
      </c>
      <c r="R69" s="57"/>
      <c r="S69" s="57">
        <v>1</v>
      </c>
      <c r="T69" s="57">
        <v>17</v>
      </c>
      <c r="U69" s="57">
        <v>2</v>
      </c>
      <c r="V69" s="57">
        <v>0</v>
      </c>
      <c r="W69" s="57">
        <v>3</v>
      </c>
      <c r="X69" s="57">
        <v>0</v>
      </c>
      <c r="Y69" s="57"/>
      <c r="Z69" s="57">
        <v>1</v>
      </c>
      <c r="AA69" s="57">
        <v>12</v>
      </c>
      <c r="AB69" s="57">
        <v>0</v>
      </c>
      <c r="AC69" s="57">
        <v>2</v>
      </c>
      <c r="AD69" s="57">
        <v>0</v>
      </c>
      <c r="AE69" s="57">
        <v>6</v>
      </c>
      <c r="AF69" s="57"/>
      <c r="AG69" s="57">
        <v>5</v>
      </c>
      <c r="AH69" s="57">
        <v>8</v>
      </c>
      <c r="AI69" s="57"/>
      <c r="AJ69" s="57">
        <v>2</v>
      </c>
      <c r="AK69" s="57">
        <v>5</v>
      </c>
      <c r="AL69" s="57">
        <v>2</v>
      </c>
      <c r="AM69" s="57">
        <v>1</v>
      </c>
      <c r="AN69" s="57">
        <v>0</v>
      </c>
      <c r="AO69" s="57">
        <v>2</v>
      </c>
      <c r="AP69" s="57"/>
      <c r="AQ69" s="57">
        <v>1</v>
      </c>
      <c r="AR69" s="57">
        <v>4</v>
      </c>
      <c r="AS69" s="57">
        <v>3</v>
      </c>
      <c r="AT69" s="57"/>
      <c r="AU69" s="57">
        <v>4</v>
      </c>
      <c r="AV69" s="57">
        <v>2</v>
      </c>
      <c r="AW69" s="57">
        <v>6</v>
      </c>
      <c r="AX69" s="57">
        <v>0</v>
      </c>
      <c r="AY69" s="57">
        <v>1</v>
      </c>
      <c r="AZ69" s="57">
        <v>4</v>
      </c>
      <c r="BA69" s="57"/>
      <c r="BB69" s="57">
        <v>10</v>
      </c>
      <c r="BC69" s="57">
        <v>5</v>
      </c>
      <c r="BD69" s="57">
        <v>1</v>
      </c>
      <c r="BE69" s="57">
        <v>1</v>
      </c>
      <c r="BF69" s="57">
        <v>1</v>
      </c>
      <c r="BG69" s="57">
        <v>4</v>
      </c>
      <c r="BH69" s="57">
        <v>3</v>
      </c>
      <c r="BI69" s="57">
        <v>323</v>
      </c>
      <c r="BJ69" s="57"/>
      <c r="BK69" s="57"/>
      <c r="BL69" s="57"/>
      <c r="BM69" s="57"/>
      <c r="BN69" s="57"/>
    </row>
    <row r="70" spans="1:66" x14ac:dyDescent="0.25">
      <c r="A70" s="77">
        <v>12</v>
      </c>
      <c r="B70" s="77" t="s">
        <v>750</v>
      </c>
      <c r="C70" s="77">
        <v>121</v>
      </c>
      <c r="D70" s="77" t="s">
        <v>763</v>
      </c>
      <c r="E70" s="77">
        <v>747</v>
      </c>
      <c r="F70" s="77" t="s">
        <v>764</v>
      </c>
      <c r="G70" s="77">
        <v>28</v>
      </c>
      <c r="H70" s="77" t="s">
        <v>690</v>
      </c>
      <c r="I70" s="77">
        <v>505</v>
      </c>
      <c r="J70" s="77" t="s">
        <v>764</v>
      </c>
      <c r="K70" s="77" t="s">
        <v>73</v>
      </c>
      <c r="L70" s="77">
        <v>40</v>
      </c>
      <c r="M70" s="77" t="s">
        <v>928</v>
      </c>
      <c r="N70" s="77" t="s">
        <v>769</v>
      </c>
      <c r="O70" s="77" t="s">
        <v>770</v>
      </c>
      <c r="P70" s="57"/>
      <c r="Q70" s="57">
        <v>3</v>
      </c>
      <c r="R70" s="57"/>
      <c r="S70" s="57">
        <v>1</v>
      </c>
      <c r="T70" s="57">
        <v>14</v>
      </c>
      <c r="U70" s="57">
        <v>1</v>
      </c>
      <c r="V70" s="57">
        <v>0</v>
      </c>
      <c r="W70" s="57">
        <v>2</v>
      </c>
      <c r="X70" s="57">
        <v>0</v>
      </c>
      <c r="Y70" s="57"/>
      <c r="Z70" s="57">
        <v>0</v>
      </c>
      <c r="AA70" s="57">
        <v>11</v>
      </c>
      <c r="AB70" s="57">
        <v>1</v>
      </c>
      <c r="AC70" s="57">
        <v>4</v>
      </c>
      <c r="AD70" s="57">
        <v>1</v>
      </c>
      <c r="AE70" s="57">
        <v>4</v>
      </c>
      <c r="AF70" s="57"/>
      <c r="AG70" s="57">
        <v>7</v>
      </c>
      <c r="AH70" s="57">
        <v>6</v>
      </c>
      <c r="AI70" s="57"/>
      <c r="AJ70" s="57">
        <v>2</v>
      </c>
      <c r="AK70" s="57">
        <v>4</v>
      </c>
      <c r="AL70" s="57">
        <v>3</v>
      </c>
      <c r="AM70" s="57">
        <v>0</v>
      </c>
      <c r="AN70" s="57">
        <v>2</v>
      </c>
      <c r="AO70" s="57">
        <v>4</v>
      </c>
      <c r="AP70" s="57"/>
      <c r="AQ70" s="57">
        <v>1</v>
      </c>
      <c r="AR70" s="57">
        <v>1</v>
      </c>
      <c r="AS70" s="57">
        <v>5</v>
      </c>
      <c r="AT70" s="57"/>
      <c r="AU70" s="57">
        <v>7</v>
      </c>
      <c r="AV70" s="57">
        <v>4</v>
      </c>
      <c r="AW70" s="57">
        <v>6</v>
      </c>
      <c r="AX70" s="57">
        <v>1</v>
      </c>
      <c r="AY70" s="57">
        <v>2</v>
      </c>
      <c r="AZ70" s="57">
        <v>7</v>
      </c>
      <c r="BA70" s="57"/>
      <c r="BB70" s="57">
        <v>10</v>
      </c>
      <c r="BC70" s="57">
        <v>0</v>
      </c>
      <c r="BD70" s="57">
        <v>1</v>
      </c>
      <c r="BE70" s="57">
        <v>0</v>
      </c>
      <c r="BF70" s="57">
        <v>1</v>
      </c>
      <c r="BG70" s="57">
        <v>5</v>
      </c>
      <c r="BH70" s="57">
        <v>4</v>
      </c>
      <c r="BI70" s="57">
        <v>323</v>
      </c>
      <c r="BJ70" s="57"/>
      <c r="BK70" s="57"/>
      <c r="BL70" s="57"/>
      <c r="BM70" s="57"/>
      <c r="BN70" s="57"/>
    </row>
    <row r="71" spans="1:66" x14ac:dyDescent="0.25">
      <c r="A71" s="77">
        <v>12</v>
      </c>
      <c r="B71" s="77" t="s">
        <v>750</v>
      </c>
      <c r="C71" s="77">
        <v>121</v>
      </c>
      <c r="D71" s="77" t="s">
        <v>763</v>
      </c>
      <c r="E71" s="77">
        <v>747</v>
      </c>
      <c r="F71" s="77" t="s">
        <v>764</v>
      </c>
      <c r="G71" s="77">
        <v>28</v>
      </c>
      <c r="H71" s="77" t="s">
        <v>690</v>
      </c>
      <c r="I71" s="77">
        <v>505</v>
      </c>
      <c r="J71" s="77" t="s">
        <v>764</v>
      </c>
      <c r="K71" s="77" t="s">
        <v>73</v>
      </c>
      <c r="L71" s="77">
        <v>41</v>
      </c>
      <c r="M71" s="77" t="s">
        <v>929</v>
      </c>
      <c r="N71" s="77" t="s">
        <v>769</v>
      </c>
      <c r="O71" s="77" t="s">
        <v>770</v>
      </c>
      <c r="P71" s="57"/>
      <c r="Q71" s="57">
        <v>2</v>
      </c>
      <c r="R71" s="57"/>
      <c r="S71" s="57">
        <v>3</v>
      </c>
      <c r="T71" s="57">
        <v>10</v>
      </c>
      <c r="U71" s="57">
        <v>1</v>
      </c>
      <c r="V71" s="57">
        <v>1</v>
      </c>
      <c r="W71" s="57">
        <v>1</v>
      </c>
      <c r="X71" s="57">
        <v>1</v>
      </c>
      <c r="Y71" s="57"/>
      <c r="Z71" s="57">
        <v>2</v>
      </c>
      <c r="AA71" s="57">
        <v>5</v>
      </c>
      <c r="AB71" s="57">
        <v>0</v>
      </c>
      <c r="AC71" s="57">
        <v>5</v>
      </c>
      <c r="AD71" s="57">
        <v>0</v>
      </c>
      <c r="AE71" s="57">
        <v>3</v>
      </c>
      <c r="AF71" s="57"/>
      <c r="AG71" s="57">
        <v>7</v>
      </c>
      <c r="AH71" s="57">
        <v>6</v>
      </c>
      <c r="AI71" s="57"/>
      <c r="AJ71" s="57">
        <v>5</v>
      </c>
      <c r="AK71" s="57">
        <v>6</v>
      </c>
      <c r="AL71" s="57">
        <v>3</v>
      </c>
      <c r="AM71" s="57">
        <v>0</v>
      </c>
      <c r="AN71" s="57">
        <v>1</v>
      </c>
      <c r="AO71" s="57">
        <v>2</v>
      </c>
      <c r="AP71" s="57"/>
      <c r="AQ71" s="57">
        <v>0</v>
      </c>
      <c r="AR71" s="57">
        <v>2</v>
      </c>
      <c r="AS71" s="57">
        <v>1</v>
      </c>
      <c r="AT71" s="57"/>
      <c r="AU71" s="57">
        <v>6</v>
      </c>
      <c r="AV71" s="57">
        <v>4</v>
      </c>
      <c r="AW71" s="57">
        <v>12</v>
      </c>
      <c r="AX71" s="57">
        <v>3</v>
      </c>
      <c r="AY71" s="57">
        <v>4</v>
      </c>
      <c r="AZ71" s="57">
        <v>2</v>
      </c>
      <c r="BA71" s="57"/>
      <c r="BB71" s="57">
        <v>5</v>
      </c>
      <c r="BC71" s="57">
        <v>4</v>
      </c>
      <c r="BD71" s="57">
        <v>2</v>
      </c>
      <c r="BE71" s="57">
        <v>0</v>
      </c>
      <c r="BF71" s="57">
        <v>0</v>
      </c>
      <c r="BG71" s="57">
        <v>3</v>
      </c>
      <c r="BH71" s="57">
        <v>4</v>
      </c>
      <c r="BI71" s="57">
        <v>308</v>
      </c>
      <c r="BJ71" s="57"/>
      <c r="BK71" s="57"/>
      <c r="BL71" s="57"/>
      <c r="BM71" s="57"/>
      <c r="BN71" s="57"/>
    </row>
    <row r="72" spans="1:66" x14ac:dyDescent="0.25">
      <c r="A72" s="77">
        <v>12</v>
      </c>
      <c r="B72" s="77" t="s">
        <v>750</v>
      </c>
      <c r="C72" s="77">
        <v>121</v>
      </c>
      <c r="D72" s="77" t="s">
        <v>763</v>
      </c>
      <c r="E72" s="77">
        <v>747</v>
      </c>
      <c r="F72" s="77" t="s">
        <v>764</v>
      </c>
      <c r="G72" s="77">
        <v>28</v>
      </c>
      <c r="H72" s="77" t="s">
        <v>690</v>
      </c>
      <c r="I72" s="77">
        <v>505</v>
      </c>
      <c r="J72" s="77" t="s">
        <v>764</v>
      </c>
      <c r="K72" s="77" t="s">
        <v>73</v>
      </c>
      <c r="L72" s="77">
        <v>42</v>
      </c>
      <c r="M72" s="77" t="s">
        <v>930</v>
      </c>
      <c r="N72" s="77" t="s">
        <v>769</v>
      </c>
      <c r="O72" s="77" t="s">
        <v>770</v>
      </c>
      <c r="P72" s="57"/>
      <c r="Q72" s="57">
        <v>2</v>
      </c>
      <c r="R72" s="57"/>
      <c r="S72" s="57">
        <v>1</v>
      </c>
      <c r="T72" s="57">
        <v>14</v>
      </c>
      <c r="U72" s="57">
        <v>1</v>
      </c>
      <c r="V72" s="57">
        <v>1</v>
      </c>
      <c r="W72" s="57">
        <v>3</v>
      </c>
      <c r="X72" s="57">
        <v>1</v>
      </c>
      <c r="Y72" s="57"/>
      <c r="Z72" s="57">
        <v>3</v>
      </c>
      <c r="AA72" s="57">
        <v>9</v>
      </c>
      <c r="AB72" s="57">
        <v>1</v>
      </c>
      <c r="AC72" s="57">
        <v>0</v>
      </c>
      <c r="AD72" s="57">
        <v>3</v>
      </c>
      <c r="AE72" s="57">
        <v>2</v>
      </c>
      <c r="AF72" s="57"/>
      <c r="AG72" s="57">
        <v>12</v>
      </c>
      <c r="AH72" s="57">
        <v>4</v>
      </c>
      <c r="AI72" s="57"/>
      <c r="AJ72" s="57">
        <v>2</v>
      </c>
      <c r="AK72" s="57">
        <v>5</v>
      </c>
      <c r="AL72" s="57">
        <v>3</v>
      </c>
      <c r="AM72" s="57">
        <v>1</v>
      </c>
      <c r="AN72" s="57">
        <v>0</v>
      </c>
      <c r="AO72" s="57">
        <v>4</v>
      </c>
      <c r="AP72" s="57"/>
      <c r="AQ72" s="57">
        <v>0</v>
      </c>
      <c r="AR72" s="57">
        <v>3</v>
      </c>
      <c r="AS72" s="57">
        <v>1</v>
      </c>
      <c r="AT72" s="57"/>
      <c r="AU72" s="57">
        <v>3</v>
      </c>
      <c r="AV72" s="57">
        <v>2</v>
      </c>
      <c r="AW72" s="57">
        <v>3</v>
      </c>
      <c r="AX72" s="57">
        <v>5</v>
      </c>
      <c r="AY72" s="57">
        <v>0</v>
      </c>
      <c r="AZ72" s="57">
        <v>3</v>
      </c>
      <c r="BA72" s="57"/>
      <c r="BB72" s="57">
        <v>6</v>
      </c>
      <c r="BC72" s="57">
        <v>3</v>
      </c>
      <c r="BD72" s="57">
        <v>0</v>
      </c>
      <c r="BE72" s="57">
        <v>0</v>
      </c>
      <c r="BF72" s="57">
        <v>0</v>
      </c>
      <c r="BG72" s="57">
        <v>5</v>
      </c>
      <c r="BH72" s="57">
        <v>2</v>
      </c>
      <c r="BI72" s="57">
        <v>322</v>
      </c>
      <c r="BJ72" s="57"/>
      <c r="BK72" s="57"/>
      <c r="BL72" s="57"/>
      <c r="BM72" s="57"/>
      <c r="BN72" s="57"/>
    </row>
    <row r="73" spans="1:66" x14ac:dyDescent="0.25">
      <c r="A73" s="77">
        <v>12</v>
      </c>
      <c r="B73" s="77" t="s">
        <v>750</v>
      </c>
      <c r="C73" s="77">
        <v>121</v>
      </c>
      <c r="D73" s="77" t="s">
        <v>763</v>
      </c>
      <c r="E73" s="77">
        <v>747</v>
      </c>
      <c r="F73" s="77" t="s">
        <v>764</v>
      </c>
      <c r="G73" s="77">
        <v>28</v>
      </c>
      <c r="H73" s="77" t="s">
        <v>690</v>
      </c>
      <c r="I73" s="77">
        <v>505</v>
      </c>
      <c r="J73" s="77" t="s">
        <v>764</v>
      </c>
      <c r="K73" s="77" t="s">
        <v>73</v>
      </c>
      <c r="L73" s="77">
        <v>43</v>
      </c>
      <c r="M73" s="77" t="s">
        <v>931</v>
      </c>
      <c r="N73" s="77" t="s">
        <v>769</v>
      </c>
      <c r="O73" s="77" t="s">
        <v>770</v>
      </c>
      <c r="P73" s="57"/>
      <c r="Q73" s="57">
        <v>5</v>
      </c>
      <c r="R73" s="57"/>
      <c r="S73" s="57">
        <v>3</v>
      </c>
      <c r="T73" s="57">
        <v>18</v>
      </c>
      <c r="U73" s="57">
        <v>2</v>
      </c>
      <c r="V73" s="57">
        <v>2</v>
      </c>
      <c r="W73" s="57">
        <v>1</v>
      </c>
      <c r="X73" s="57">
        <v>2</v>
      </c>
      <c r="Y73" s="57"/>
      <c r="Z73" s="57">
        <v>5</v>
      </c>
      <c r="AA73" s="57">
        <v>4</v>
      </c>
      <c r="AB73" s="57">
        <v>0</v>
      </c>
      <c r="AC73" s="57">
        <v>4</v>
      </c>
      <c r="AD73" s="57">
        <v>2</v>
      </c>
      <c r="AE73" s="57">
        <v>3</v>
      </c>
      <c r="AF73" s="57"/>
      <c r="AG73" s="57">
        <v>8</v>
      </c>
      <c r="AH73" s="57">
        <v>2</v>
      </c>
      <c r="AI73" s="57"/>
      <c r="AJ73" s="57">
        <v>3</v>
      </c>
      <c r="AK73" s="57">
        <v>4</v>
      </c>
      <c r="AL73" s="57">
        <v>6</v>
      </c>
      <c r="AM73" s="57">
        <v>1</v>
      </c>
      <c r="AN73" s="57">
        <v>2</v>
      </c>
      <c r="AO73" s="57">
        <v>1</v>
      </c>
      <c r="AP73" s="57"/>
      <c r="AQ73" s="57">
        <v>5</v>
      </c>
      <c r="AR73" s="57">
        <v>0</v>
      </c>
      <c r="AS73" s="57">
        <v>1</v>
      </c>
      <c r="AT73" s="57"/>
      <c r="AU73" s="57">
        <v>2</v>
      </c>
      <c r="AV73" s="57">
        <v>1</v>
      </c>
      <c r="AW73" s="57">
        <v>8</v>
      </c>
      <c r="AX73" s="57">
        <v>1</v>
      </c>
      <c r="AY73" s="57">
        <v>2</v>
      </c>
      <c r="AZ73" s="57">
        <v>4</v>
      </c>
      <c r="BA73" s="57"/>
      <c r="BB73" s="57">
        <v>3</v>
      </c>
      <c r="BC73" s="57">
        <v>2</v>
      </c>
      <c r="BD73" s="57">
        <v>3</v>
      </c>
      <c r="BE73" s="57">
        <v>0</v>
      </c>
      <c r="BF73" s="57">
        <v>0</v>
      </c>
      <c r="BG73" s="57">
        <v>3</v>
      </c>
      <c r="BH73" s="57">
        <v>2</v>
      </c>
      <c r="BI73" s="57">
        <v>320</v>
      </c>
      <c r="BJ73" s="57"/>
      <c r="BK73" s="57"/>
      <c r="BL73" s="57"/>
      <c r="BM73" s="57"/>
      <c r="BN73" s="57"/>
    </row>
    <row r="74" spans="1:66" x14ac:dyDescent="0.25">
      <c r="A74" s="77">
        <v>12</v>
      </c>
      <c r="B74" s="77" t="s">
        <v>750</v>
      </c>
      <c r="C74" s="77">
        <v>121</v>
      </c>
      <c r="D74" s="77" t="s">
        <v>763</v>
      </c>
      <c r="E74" s="77">
        <v>747</v>
      </c>
      <c r="F74" s="77" t="s">
        <v>764</v>
      </c>
      <c r="G74" s="77">
        <v>28</v>
      </c>
      <c r="H74" s="77" t="s">
        <v>690</v>
      </c>
      <c r="I74" s="77">
        <v>505</v>
      </c>
      <c r="J74" s="77" t="s">
        <v>764</v>
      </c>
      <c r="K74" s="77" t="s">
        <v>73</v>
      </c>
      <c r="L74" s="77">
        <v>44</v>
      </c>
      <c r="M74" s="77" t="s">
        <v>932</v>
      </c>
      <c r="N74" s="77" t="s">
        <v>769</v>
      </c>
      <c r="O74" s="77" t="s">
        <v>770</v>
      </c>
      <c r="P74" s="57"/>
      <c r="Q74" s="57">
        <v>0</v>
      </c>
      <c r="R74" s="57"/>
      <c r="S74" s="57">
        <v>3</v>
      </c>
      <c r="T74" s="57">
        <v>14</v>
      </c>
      <c r="U74" s="57">
        <v>2</v>
      </c>
      <c r="V74" s="57">
        <v>2</v>
      </c>
      <c r="W74" s="57">
        <v>0</v>
      </c>
      <c r="X74" s="57">
        <v>1</v>
      </c>
      <c r="Y74" s="57"/>
      <c r="Z74" s="57">
        <v>3</v>
      </c>
      <c r="AA74" s="57">
        <v>7</v>
      </c>
      <c r="AB74" s="57">
        <v>0</v>
      </c>
      <c r="AC74" s="57">
        <v>3</v>
      </c>
      <c r="AD74" s="57">
        <v>2</v>
      </c>
      <c r="AE74" s="57">
        <v>5</v>
      </c>
      <c r="AF74" s="57"/>
      <c r="AG74" s="57">
        <v>4</v>
      </c>
      <c r="AH74" s="57">
        <v>2</v>
      </c>
      <c r="AI74" s="57"/>
      <c r="AJ74" s="57">
        <v>2</v>
      </c>
      <c r="AK74" s="57">
        <v>1</v>
      </c>
      <c r="AL74" s="57">
        <v>2</v>
      </c>
      <c r="AM74" s="57">
        <v>2</v>
      </c>
      <c r="AN74" s="57">
        <v>1</v>
      </c>
      <c r="AO74" s="57">
        <v>5</v>
      </c>
      <c r="AP74" s="57"/>
      <c r="AQ74" s="57">
        <v>2</v>
      </c>
      <c r="AR74" s="57">
        <v>1</v>
      </c>
      <c r="AS74" s="57">
        <v>2</v>
      </c>
      <c r="AT74" s="57"/>
      <c r="AU74" s="57">
        <v>2</v>
      </c>
      <c r="AV74" s="57">
        <v>0</v>
      </c>
      <c r="AW74" s="57">
        <v>8</v>
      </c>
      <c r="AX74" s="57">
        <v>2</v>
      </c>
      <c r="AY74" s="57">
        <v>2</v>
      </c>
      <c r="AZ74" s="57">
        <v>3</v>
      </c>
      <c r="BA74" s="57"/>
      <c r="BB74" s="57">
        <v>6</v>
      </c>
      <c r="BC74" s="57">
        <v>3</v>
      </c>
      <c r="BD74" s="57">
        <v>0</v>
      </c>
      <c r="BE74" s="57">
        <v>0</v>
      </c>
      <c r="BF74" s="57">
        <v>1</v>
      </c>
      <c r="BG74" s="57">
        <v>7</v>
      </c>
      <c r="BH74" s="57">
        <v>2</v>
      </c>
      <c r="BI74" s="57">
        <v>322</v>
      </c>
      <c r="BJ74" s="57"/>
      <c r="BK74" s="57"/>
      <c r="BL74" s="57"/>
      <c r="BM74" s="57"/>
      <c r="BN74" s="57"/>
    </row>
    <row r="75" spans="1:66" x14ac:dyDescent="0.25">
      <c r="A75" s="77">
        <v>12</v>
      </c>
      <c r="B75" s="77" t="s">
        <v>750</v>
      </c>
      <c r="C75" s="77">
        <v>121</v>
      </c>
      <c r="D75" s="77" t="s">
        <v>763</v>
      </c>
      <c r="E75" s="77">
        <v>747</v>
      </c>
      <c r="F75" s="77" t="s">
        <v>764</v>
      </c>
      <c r="G75" s="77">
        <v>28</v>
      </c>
      <c r="H75" s="77" t="s">
        <v>690</v>
      </c>
      <c r="I75" s="77">
        <v>505</v>
      </c>
      <c r="J75" s="77" t="s">
        <v>764</v>
      </c>
      <c r="K75" s="77" t="s">
        <v>73</v>
      </c>
      <c r="L75" s="77">
        <v>45</v>
      </c>
      <c r="M75" s="77" t="s">
        <v>933</v>
      </c>
      <c r="N75" s="77" t="s">
        <v>769</v>
      </c>
      <c r="O75" s="77" t="s">
        <v>770</v>
      </c>
      <c r="P75" s="57"/>
      <c r="Q75" s="57">
        <v>1</v>
      </c>
      <c r="R75" s="57"/>
      <c r="S75" s="57">
        <v>1</v>
      </c>
      <c r="T75" s="57">
        <v>11</v>
      </c>
      <c r="U75" s="57">
        <v>2</v>
      </c>
      <c r="V75" s="57">
        <v>2</v>
      </c>
      <c r="W75" s="57">
        <v>1</v>
      </c>
      <c r="X75" s="57">
        <v>1</v>
      </c>
      <c r="Y75" s="57"/>
      <c r="Z75" s="57">
        <v>1</v>
      </c>
      <c r="AA75" s="57">
        <v>6</v>
      </c>
      <c r="AB75" s="57">
        <v>1</v>
      </c>
      <c r="AC75" s="57">
        <v>2</v>
      </c>
      <c r="AD75" s="57">
        <v>1</v>
      </c>
      <c r="AE75" s="57">
        <v>3</v>
      </c>
      <c r="AF75" s="57"/>
      <c r="AG75" s="57">
        <v>4</v>
      </c>
      <c r="AH75" s="57">
        <v>5</v>
      </c>
      <c r="AI75" s="57"/>
      <c r="AJ75" s="57">
        <v>4</v>
      </c>
      <c r="AK75" s="57">
        <v>3</v>
      </c>
      <c r="AL75" s="57">
        <v>1</v>
      </c>
      <c r="AM75" s="57">
        <v>0</v>
      </c>
      <c r="AN75" s="57">
        <v>2</v>
      </c>
      <c r="AO75" s="57">
        <v>2</v>
      </c>
      <c r="AP75" s="57"/>
      <c r="AQ75" s="57">
        <v>3</v>
      </c>
      <c r="AR75" s="57">
        <v>2</v>
      </c>
      <c r="AS75" s="57">
        <v>3</v>
      </c>
      <c r="AT75" s="57"/>
      <c r="AU75" s="57">
        <v>2</v>
      </c>
      <c r="AV75" s="57">
        <v>4</v>
      </c>
      <c r="AW75" s="57">
        <v>8</v>
      </c>
      <c r="AX75" s="57">
        <v>1</v>
      </c>
      <c r="AY75" s="57">
        <v>1</v>
      </c>
      <c r="AZ75" s="57">
        <v>3</v>
      </c>
      <c r="BA75" s="57"/>
      <c r="BB75" s="57">
        <v>3</v>
      </c>
      <c r="BC75" s="57">
        <v>4</v>
      </c>
      <c r="BD75" s="57">
        <v>1</v>
      </c>
      <c r="BE75" s="57">
        <v>0</v>
      </c>
      <c r="BF75" s="57">
        <v>0</v>
      </c>
      <c r="BG75" s="57">
        <v>3</v>
      </c>
      <c r="BH75" s="57">
        <v>1</v>
      </c>
      <c r="BI75" s="57">
        <v>317</v>
      </c>
      <c r="BJ75" s="57"/>
      <c r="BK75" s="57"/>
      <c r="BL75" s="57"/>
      <c r="BM75" s="57"/>
      <c r="BN75" s="57"/>
    </row>
    <row r="76" spans="1:66" x14ac:dyDescent="0.25">
      <c r="A76" s="77">
        <v>12</v>
      </c>
      <c r="B76" s="77" t="s">
        <v>750</v>
      </c>
      <c r="C76" s="77">
        <v>121</v>
      </c>
      <c r="D76" s="77" t="s">
        <v>763</v>
      </c>
      <c r="E76" s="77">
        <v>747</v>
      </c>
      <c r="F76" s="77" t="s">
        <v>764</v>
      </c>
      <c r="G76" s="77">
        <v>28</v>
      </c>
      <c r="H76" s="77" t="s">
        <v>690</v>
      </c>
      <c r="I76" s="77">
        <v>505</v>
      </c>
      <c r="J76" s="77" t="s">
        <v>764</v>
      </c>
      <c r="K76" s="77" t="s">
        <v>73</v>
      </c>
      <c r="L76" s="77">
        <v>46</v>
      </c>
      <c r="M76" s="77" t="s">
        <v>934</v>
      </c>
      <c r="N76" s="77" t="s">
        <v>769</v>
      </c>
      <c r="O76" s="77" t="s">
        <v>770</v>
      </c>
      <c r="P76" s="57"/>
      <c r="Q76" s="57">
        <v>1</v>
      </c>
      <c r="R76" s="57"/>
      <c r="S76" s="57">
        <v>0</v>
      </c>
      <c r="T76" s="57">
        <v>20</v>
      </c>
      <c r="U76" s="57">
        <v>3</v>
      </c>
      <c r="V76" s="57">
        <v>3</v>
      </c>
      <c r="W76" s="57">
        <v>0</v>
      </c>
      <c r="X76" s="57">
        <v>0</v>
      </c>
      <c r="Y76" s="57"/>
      <c r="Z76" s="57">
        <v>1</v>
      </c>
      <c r="AA76" s="57">
        <v>4</v>
      </c>
      <c r="AB76" s="57">
        <v>0</v>
      </c>
      <c r="AC76" s="57">
        <v>2</v>
      </c>
      <c r="AD76" s="57">
        <v>1</v>
      </c>
      <c r="AE76" s="57">
        <v>5</v>
      </c>
      <c r="AF76" s="57"/>
      <c r="AG76" s="57">
        <v>4</v>
      </c>
      <c r="AH76" s="57">
        <v>5</v>
      </c>
      <c r="AI76" s="57"/>
      <c r="AJ76" s="57">
        <v>2</v>
      </c>
      <c r="AK76" s="57">
        <v>5</v>
      </c>
      <c r="AL76" s="57">
        <v>3</v>
      </c>
      <c r="AM76" s="57">
        <v>1</v>
      </c>
      <c r="AN76" s="57">
        <v>1</v>
      </c>
      <c r="AO76" s="57">
        <v>5</v>
      </c>
      <c r="AP76" s="57"/>
      <c r="AQ76" s="57">
        <v>1</v>
      </c>
      <c r="AR76" s="57">
        <v>2</v>
      </c>
      <c r="AS76" s="57">
        <v>4</v>
      </c>
      <c r="AT76" s="57"/>
      <c r="AU76" s="57">
        <v>3</v>
      </c>
      <c r="AV76" s="57">
        <v>2</v>
      </c>
      <c r="AW76" s="57">
        <v>13</v>
      </c>
      <c r="AX76" s="57">
        <v>1</v>
      </c>
      <c r="AY76" s="57">
        <v>2</v>
      </c>
      <c r="AZ76" s="57">
        <v>2</v>
      </c>
      <c r="BA76" s="57"/>
      <c r="BB76" s="57">
        <v>6</v>
      </c>
      <c r="BC76" s="57">
        <v>1</v>
      </c>
      <c r="BD76" s="57">
        <v>3</v>
      </c>
      <c r="BE76" s="57">
        <v>0</v>
      </c>
      <c r="BF76" s="57">
        <v>1</v>
      </c>
      <c r="BG76" s="57">
        <v>9</v>
      </c>
      <c r="BH76" s="57">
        <v>0</v>
      </c>
      <c r="BI76" s="57">
        <v>323</v>
      </c>
      <c r="BJ76" s="57"/>
      <c r="BK76" s="57"/>
      <c r="BL76" s="57"/>
      <c r="BM76" s="57"/>
      <c r="BN76" s="57"/>
    </row>
    <row r="77" spans="1:66" x14ac:dyDescent="0.25">
      <c r="A77" s="77">
        <v>12</v>
      </c>
      <c r="B77" s="77" t="s">
        <v>750</v>
      </c>
      <c r="C77" s="77">
        <v>121</v>
      </c>
      <c r="D77" s="77" t="s">
        <v>763</v>
      </c>
      <c r="E77" s="77">
        <v>747</v>
      </c>
      <c r="F77" s="77" t="s">
        <v>764</v>
      </c>
      <c r="G77" s="77">
        <v>28</v>
      </c>
      <c r="H77" s="77" t="s">
        <v>690</v>
      </c>
      <c r="I77" s="77">
        <v>505</v>
      </c>
      <c r="J77" s="77" t="s">
        <v>764</v>
      </c>
      <c r="K77" s="77" t="s">
        <v>73</v>
      </c>
      <c r="L77" s="77">
        <v>47</v>
      </c>
      <c r="M77" s="77" t="s">
        <v>935</v>
      </c>
      <c r="N77" s="77" t="s">
        <v>771</v>
      </c>
      <c r="O77" s="77" t="s">
        <v>772</v>
      </c>
      <c r="P77" s="57"/>
      <c r="Q77" s="57">
        <v>4</v>
      </c>
      <c r="R77" s="57"/>
      <c r="S77" s="57">
        <v>3</v>
      </c>
      <c r="T77" s="57">
        <v>12</v>
      </c>
      <c r="U77" s="57">
        <v>3</v>
      </c>
      <c r="V77" s="57">
        <v>3</v>
      </c>
      <c r="W77" s="57"/>
      <c r="X77" s="57">
        <v>1</v>
      </c>
      <c r="Y77" s="57"/>
      <c r="Z77" s="57">
        <v>1</v>
      </c>
      <c r="AA77" s="57">
        <v>11</v>
      </c>
      <c r="AB77" s="57">
        <v>4</v>
      </c>
      <c r="AC77" s="57">
        <v>4</v>
      </c>
      <c r="AD77" s="57">
        <v>1</v>
      </c>
      <c r="AE77" s="57">
        <v>2</v>
      </c>
      <c r="AF77" s="57"/>
      <c r="AG77" s="57">
        <v>6</v>
      </c>
      <c r="AH77" s="57">
        <v>4</v>
      </c>
      <c r="AI77" s="57"/>
      <c r="AJ77" s="57">
        <v>2</v>
      </c>
      <c r="AK77" s="57">
        <v>5</v>
      </c>
      <c r="AL77" s="57">
        <v>4</v>
      </c>
      <c r="AM77" s="57"/>
      <c r="AN77" s="57">
        <v>2</v>
      </c>
      <c r="AO77" s="57">
        <v>2</v>
      </c>
      <c r="AP77" s="57"/>
      <c r="AQ77" s="57">
        <v>1</v>
      </c>
      <c r="AR77" s="57">
        <v>3</v>
      </c>
      <c r="AS77" s="57">
        <v>4</v>
      </c>
      <c r="AT77" s="57"/>
      <c r="AU77" s="57">
        <v>6</v>
      </c>
      <c r="AV77" s="57"/>
      <c r="AW77" s="57">
        <v>9</v>
      </c>
      <c r="AX77" s="57">
        <v>3</v>
      </c>
      <c r="AY77" s="57">
        <v>1</v>
      </c>
      <c r="AZ77" s="57">
        <v>5</v>
      </c>
      <c r="BA77" s="57"/>
      <c r="BB77" s="57">
        <v>4</v>
      </c>
      <c r="BC77" s="57">
        <v>5</v>
      </c>
      <c r="BD77" s="57"/>
      <c r="BE77" s="57">
        <v>2</v>
      </c>
      <c r="BF77" s="57"/>
      <c r="BG77" s="57">
        <v>5</v>
      </c>
      <c r="BH77" s="57">
        <v>3</v>
      </c>
      <c r="BI77" s="57">
        <v>332</v>
      </c>
      <c r="BJ77" s="57"/>
      <c r="BK77" s="57"/>
      <c r="BL77" s="57"/>
      <c r="BM77" s="57"/>
      <c r="BN77" s="57"/>
    </row>
    <row r="78" spans="1:66" x14ac:dyDescent="0.25">
      <c r="A78" s="77">
        <v>12</v>
      </c>
      <c r="B78" s="77" t="s">
        <v>750</v>
      </c>
      <c r="C78" s="77">
        <v>121</v>
      </c>
      <c r="D78" s="77" t="s">
        <v>763</v>
      </c>
      <c r="E78" s="77">
        <v>747</v>
      </c>
      <c r="F78" s="77" t="s">
        <v>764</v>
      </c>
      <c r="G78" s="77">
        <v>28</v>
      </c>
      <c r="H78" s="77" t="s">
        <v>690</v>
      </c>
      <c r="I78" s="77">
        <v>505</v>
      </c>
      <c r="J78" s="77" t="s">
        <v>764</v>
      </c>
      <c r="K78" s="77" t="s">
        <v>73</v>
      </c>
      <c r="L78" s="77">
        <v>48</v>
      </c>
      <c r="M78" s="77" t="s">
        <v>936</v>
      </c>
      <c r="N78" s="77" t="s">
        <v>771</v>
      </c>
      <c r="O78" s="77" t="s">
        <v>772</v>
      </c>
      <c r="P78" s="57"/>
      <c r="Q78" s="57">
        <v>2</v>
      </c>
      <c r="R78" s="57"/>
      <c r="S78" s="57">
        <v>0</v>
      </c>
      <c r="T78" s="57">
        <v>13</v>
      </c>
      <c r="U78" s="57">
        <v>0</v>
      </c>
      <c r="V78" s="57">
        <v>2</v>
      </c>
      <c r="W78" s="57">
        <v>1</v>
      </c>
      <c r="X78" s="57">
        <v>0</v>
      </c>
      <c r="Y78" s="57"/>
      <c r="Z78" s="57">
        <v>5</v>
      </c>
      <c r="AA78" s="57">
        <v>6</v>
      </c>
      <c r="AB78" s="57">
        <v>1</v>
      </c>
      <c r="AC78" s="57">
        <v>1</v>
      </c>
      <c r="AD78" s="57">
        <v>0</v>
      </c>
      <c r="AE78" s="57">
        <v>4</v>
      </c>
      <c r="AF78" s="57"/>
      <c r="AG78" s="57">
        <v>2</v>
      </c>
      <c r="AH78" s="57">
        <v>2</v>
      </c>
      <c r="AI78" s="57"/>
      <c r="AJ78" s="57">
        <v>1</v>
      </c>
      <c r="AK78" s="57">
        <v>3</v>
      </c>
      <c r="AL78" s="57">
        <v>0</v>
      </c>
      <c r="AM78" s="57">
        <v>0</v>
      </c>
      <c r="AN78" s="57">
        <v>0</v>
      </c>
      <c r="AO78" s="57">
        <v>5</v>
      </c>
      <c r="AP78" s="57"/>
      <c r="AQ78" s="57">
        <v>2</v>
      </c>
      <c r="AR78" s="57">
        <v>3</v>
      </c>
      <c r="AS78" s="57">
        <v>3</v>
      </c>
      <c r="AT78" s="57"/>
      <c r="AU78" s="57">
        <v>5</v>
      </c>
      <c r="AV78" s="57">
        <v>2</v>
      </c>
      <c r="AW78" s="57">
        <v>8</v>
      </c>
      <c r="AX78" s="57">
        <v>3</v>
      </c>
      <c r="AY78" s="57">
        <v>0</v>
      </c>
      <c r="AZ78" s="57">
        <v>5</v>
      </c>
      <c r="BA78" s="57"/>
      <c r="BB78" s="57">
        <v>5</v>
      </c>
      <c r="BC78" s="57">
        <v>1</v>
      </c>
      <c r="BD78" s="57">
        <v>3</v>
      </c>
      <c r="BE78" s="57">
        <v>0</v>
      </c>
      <c r="BF78" s="57">
        <v>0</v>
      </c>
      <c r="BG78" s="57">
        <v>3</v>
      </c>
      <c r="BH78" s="57">
        <v>4</v>
      </c>
      <c r="BI78" s="57">
        <v>324</v>
      </c>
      <c r="BJ78" s="57"/>
      <c r="BK78" s="57"/>
      <c r="BL78" s="57"/>
      <c r="BM78" s="57"/>
      <c r="BN78" s="57"/>
    </row>
    <row r="79" spans="1:66" x14ac:dyDescent="0.25">
      <c r="A79" s="77">
        <v>12</v>
      </c>
      <c r="B79" s="77" t="s">
        <v>750</v>
      </c>
      <c r="C79" s="77">
        <v>121</v>
      </c>
      <c r="D79" s="77" t="s">
        <v>763</v>
      </c>
      <c r="E79" s="77">
        <v>747</v>
      </c>
      <c r="F79" s="77" t="s">
        <v>764</v>
      </c>
      <c r="G79" s="77">
        <v>28</v>
      </c>
      <c r="H79" s="77" t="s">
        <v>690</v>
      </c>
      <c r="I79" s="77">
        <v>505</v>
      </c>
      <c r="J79" s="77" t="s">
        <v>764</v>
      </c>
      <c r="K79" s="77" t="s">
        <v>73</v>
      </c>
      <c r="L79" s="77">
        <v>49</v>
      </c>
      <c r="M79" s="77" t="s">
        <v>937</v>
      </c>
      <c r="N79" s="77" t="s">
        <v>771</v>
      </c>
      <c r="O79" s="77" t="s">
        <v>772</v>
      </c>
      <c r="P79" s="57"/>
      <c r="Q79" s="57">
        <v>1</v>
      </c>
      <c r="R79" s="57"/>
      <c r="S79" s="57">
        <v>5</v>
      </c>
      <c r="T79" s="57">
        <v>16</v>
      </c>
      <c r="U79" s="57">
        <v>0</v>
      </c>
      <c r="V79" s="57">
        <v>4</v>
      </c>
      <c r="W79" s="57">
        <v>1</v>
      </c>
      <c r="X79" s="57">
        <v>0</v>
      </c>
      <c r="Y79" s="57"/>
      <c r="Z79" s="57">
        <v>4</v>
      </c>
      <c r="AA79" s="57">
        <v>7</v>
      </c>
      <c r="AB79" s="57">
        <v>1</v>
      </c>
      <c r="AC79" s="57">
        <v>2</v>
      </c>
      <c r="AD79" s="57">
        <v>3</v>
      </c>
      <c r="AE79" s="57">
        <v>2</v>
      </c>
      <c r="AF79" s="57"/>
      <c r="AG79" s="57">
        <v>2</v>
      </c>
      <c r="AH79" s="57">
        <v>7</v>
      </c>
      <c r="AI79" s="57"/>
      <c r="AJ79" s="57">
        <v>3</v>
      </c>
      <c r="AK79" s="57">
        <v>3</v>
      </c>
      <c r="AL79" s="57">
        <v>3</v>
      </c>
      <c r="AM79" s="57">
        <v>1</v>
      </c>
      <c r="AN79" s="57">
        <v>0</v>
      </c>
      <c r="AO79" s="57">
        <v>3</v>
      </c>
      <c r="AP79" s="57"/>
      <c r="AQ79" s="57">
        <v>3</v>
      </c>
      <c r="AR79" s="57">
        <v>3</v>
      </c>
      <c r="AS79" s="57">
        <v>3</v>
      </c>
      <c r="AT79" s="57"/>
      <c r="AU79" s="57">
        <v>5</v>
      </c>
      <c r="AV79" s="57">
        <v>3</v>
      </c>
      <c r="AW79" s="57">
        <v>16</v>
      </c>
      <c r="AX79" s="57">
        <v>0</v>
      </c>
      <c r="AY79" s="57">
        <v>0</v>
      </c>
      <c r="AZ79" s="57">
        <v>2</v>
      </c>
      <c r="BA79" s="57"/>
      <c r="BB79" s="57">
        <v>7</v>
      </c>
      <c r="BC79" s="57">
        <v>3</v>
      </c>
      <c r="BD79" s="57">
        <v>1</v>
      </c>
      <c r="BE79" s="57">
        <v>0</v>
      </c>
      <c r="BF79" s="57">
        <v>1</v>
      </c>
      <c r="BG79" s="57">
        <v>4</v>
      </c>
      <c r="BH79" s="57">
        <v>4</v>
      </c>
      <c r="BI79" s="57">
        <v>321</v>
      </c>
      <c r="BJ79" s="57"/>
      <c r="BK79" s="57"/>
      <c r="BL79" s="57"/>
      <c r="BM79" s="57"/>
      <c r="BN79" s="57"/>
    </row>
    <row r="80" spans="1:66" x14ac:dyDescent="0.25">
      <c r="A80" s="77">
        <v>12</v>
      </c>
      <c r="B80" s="77" t="s">
        <v>750</v>
      </c>
      <c r="C80" s="77">
        <v>121</v>
      </c>
      <c r="D80" s="77" t="s">
        <v>763</v>
      </c>
      <c r="E80" s="77">
        <v>747</v>
      </c>
      <c r="F80" s="77" t="s">
        <v>764</v>
      </c>
      <c r="G80" s="77">
        <v>28</v>
      </c>
      <c r="H80" s="77" t="s">
        <v>690</v>
      </c>
      <c r="I80" s="77">
        <v>505</v>
      </c>
      <c r="J80" s="77" t="s">
        <v>764</v>
      </c>
      <c r="K80" s="77" t="s">
        <v>73</v>
      </c>
      <c r="L80" s="77">
        <v>50</v>
      </c>
      <c r="M80" s="77" t="s">
        <v>938</v>
      </c>
      <c r="N80" s="77" t="s">
        <v>771</v>
      </c>
      <c r="O80" s="77" t="s">
        <v>772</v>
      </c>
      <c r="P80" s="57"/>
      <c r="Q80" s="57">
        <v>2</v>
      </c>
      <c r="R80" s="57"/>
      <c r="S80" s="57">
        <v>1</v>
      </c>
      <c r="T80" s="57">
        <v>6</v>
      </c>
      <c r="U80" s="57">
        <v>2</v>
      </c>
      <c r="V80" s="57">
        <v>2</v>
      </c>
      <c r="W80" s="57">
        <v>1</v>
      </c>
      <c r="X80" s="57">
        <v>1</v>
      </c>
      <c r="Y80" s="57"/>
      <c r="Z80" s="57">
        <v>1</v>
      </c>
      <c r="AA80" s="57">
        <v>8</v>
      </c>
      <c r="AB80" s="57"/>
      <c r="AC80" s="57">
        <v>1</v>
      </c>
      <c r="AD80" s="57">
        <v>2</v>
      </c>
      <c r="AE80" s="57">
        <v>2</v>
      </c>
      <c r="AF80" s="57"/>
      <c r="AG80" s="57">
        <v>8</v>
      </c>
      <c r="AH80" s="57">
        <v>7</v>
      </c>
      <c r="AI80" s="57"/>
      <c r="AJ80" s="57">
        <v>3</v>
      </c>
      <c r="AK80" s="57">
        <v>5</v>
      </c>
      <c r="AL80" s="57">
        <v>1</v>
      </c>
      <c r="AM80" s="57">
        <v>1</v>
      </c>
      <c r="AN80" s="57"/>
      <c r="AO80" s="57">
        <v>4</v>
      </c>
      <c r="AP80" s="57"/>
      <c r="AQ80" s="57">
        <v>4</v>
      </c>
      <c r="AR80" s="57">
        <v>3</v>
      </c>
      <c r="AS80" s="57"/>
      <c r="AT80" s="57"/>
      <c r="AU80" s="57">
        <v>7</v>
      </c>
      <c r="AV80" s="57">
        <v>3</v>
      </c>
      <c r="AW80" s="57">
        <v>5</v>
      </c>
      <c r="AX80" s="57"/>
      <c r="AY80" s="57">
        <v>2</v>
      </c>
      <c r="AZ80" s="57">
        <v>4</v>
      </c>
      <c r="BA80" s="57"/>
      <c r="BB80" s="57">
        <v>5</v>
      </c>
      <c r="BC80" s="57">
        <v>5</v>
      </c>
      <c r="BD80" s="57">
        <v>2</v>
      </c>
      <c r="BE80" s="57"/>
      <c r="BF80" s="57"/>
      <c r="BG80" s="57">
        <v>1</v>
      </c>
      <c r="BH80" s="57">
        <v>4</v>
      </c>
      <c r="BI80" s="57">
        <v>326</v>
      </c>
      <c r="BJ80" s="57"/>
      <c r="BK80" s="57"/>
      <c r="BL80" s="57"/>
      <c r="BM80" s="57"/>
      <c r="BN80" s="57"/>
    </row>
    <row r="81" spans="1:66" x14ac:dyDescent="0.25">
      <c r="A81" s="77">
        <v>12</v>
      </c>
      <c r="B81" s="77" t="s">
        <v>750</v>
      </c>
      <c r="C81" s="77">
        <v>121</v>
      </c>
      <c r="D81" s="77" t="s">
        <v>763</v>
      </c>
      <c r="E81" s="77">
        <v>747</v>
      </c>
      <c r="F81" s="77" t="s">
        <v>764</v>
      </c>
      <c r="G81" s="77">
        <v>28</v>
      </c>
      <c r="H81" s="77" t="s">
        <v>690</v>
      </c>
      <c r="I81" s="77">
        <v>505</v>
      </c>
      <c r="J81" s="77" t="s">
        <v>764</v>
      </c>
      <c r="K81" s="77" t="s">
        <v>73</v>
      </c>
      <c r="L81" s="77">
        <v>51</v>
      </c>
      <c r="M81" s="77" t="s">
        <v>939</v>
      </c>
      <c r="N81" s="77" t="s">
        <v>771</v>
      </c>
      <c r="O81" s="77" t="s">
        <v>772</v>
      </c>
      <c r="P81" s="57"/>
      <c r="Q81" s="57">
        <v>0</v>
      </c>
      <c r="R81" s="57"/>
      <c r="S81" s="57">
        <v>1</v>
      </c>
      <c r="T81" s="57">
        <v>13</v>
      </c>
      <c r="U81" s="57">
        <v>2</v>
      </c>
      <c r="V81" s="57">
        <v>0</v>
      </c>
      <c r="W81" s="57">
        <v>1</v>
      </c>
      <c r="X81" s="57">
        <v>5</v>
      </c>
      <c r="Y81" s="57"/>
      <c r="Z81" s="57">
        <v>2</v>
      </c>
      <c r="AA81" s="57">
        <v>5</v>
      </c>
      <c r="AB81" s="57">
        <v>2</v>
      </c>
      <c r="AC81" s="57">
        <v>12</v>
      </c>
      <c r="AD81" s="57">
        <v>0</v>
      </c>
      <c r="AE81" s="57">
        <v>4</v>
      </c>
      <c r="AF81" s="57"/>
      <c r="AG81" s="57">
        <v>10</v>
      </c>
      <c r="AH81" s="57">
        <v>6</v>
      </c>
      <c r="AI81" s="57"/>
      <c r="AJ81" s="57">
        <v>0</v>
      </c>
      <c r="AK81" s="57">
        <v>4</v>
      </c>
      <c r="AL81" s="57">
        <v>2</v>
      </c>
      <c r="AM81" s="57">
        <v>0</v>
      </c>
      <c r="AN81" s="57">
        <v>0</v>
      </c>
      <c r="AO81" s="57">
        <v>3</v>
      </c>
      <c r="AP81" s="57"/>
      <c r="AQ81" s="57">
        <v>2</v>
      </c>
      <c r="AR81" s="57">
        <v>7</v>
      </c>
      <c r="AS81" s="57">
        <v>0</v>
      </c>
      <c r="AT81" s="57"/>
      <c r="AU81" s="57">
        <v>5</v>
      </c>
      <c r="AV81" s="57">
        <v>4</v>
      </c>
      <c r="AW81" s="57">
        <v>3</v>
      </c>
      <c r="AX81" s="57">
        <v>4</v>
      </c>
      <c r="AY81" s="57">
        <v>2</v>
      </c>
      <c r="AZ81" s="57">
        <v>4</v>
      </c>
      <c r="BA81" s="57"/>
      <c r="BB81" s="57">
        <v>7</v>
      </c>
      <c r="BC81" s="57">
        <v>2</v>
      </c>
      <c r="BD81" s="57">
        <v>2</v>
      </c>
      <c r="BE81" s="57">
        <v>1</v>
      </c>
      <c r="BF81" s="57">
        <v>2</v>
      </c>
      <c r="BG81" s="57">
        <v>2</v>
      </c>
      <c r="BH81" s="57">
        <v>3</v>
      </c>
      <c r="BI81" s="57">
        <v>346</v>
      </c>
      <c r="BJ81" s="57"/>
      <c r="BK81" s="57"/>
      <c r="BL81" s="57"/>
      <c r="BM81" s="57"/>
      <c r="BN81" s="57"/>
    </row>
    <row r="82" spans="1:66" x14ac:dyDescent="0.25">
      <c r="A82" s="77">
        <v>12</v>
      </c>
      <c r="B82" s="77" t="s">
        <v>750</v>
      </c>
      <c r="C82" s="77">
        <v>121</v>
      </c>
      <c r="D82" s="77" t="s">
        <v>763</v>
      </c>
      <c r="E82" s="77">
        <v>747</v>
      </c>
      <c r="F82" s="77" t="s">
        <v>764</v>
      </c>
      <c r="G82" s="77">
        <v>28</v>
      </c>
      <c r="H82" s="77" t="s">
        <v>690</v>
      </c>
      <c r="I82" s="77">
        <v>505</v>
      </c>
      <c r="J82" s="77" t="s">
        <v>764</v>
      </c>
      <c r="K82" s="77" t="s">
        <v>73</v>
      </c>
      <c r="L82" s="77">
        <v>52</v>
      </c>
      <c r="M82" s="77" t="s">
        <v>940</v>
      </c>
      <c r="N82" s="77" t="s">
        <v>771</v>
      </c>
      <c r="O82" s="77" t="s">
        <v>772</v>
      </c>
      <c r="P82" s="57"/>
      <c r="Q82" s="57">
        <v>1</v>
      </c>
      <c r="R82" s="57"/>
      <c r="S82" s="57">
        <v>2</v>
      </c>
      <c r="T82" s="57">
        <v>14</v>
      </c>
      <c r="U82" s="57">
        <v>1</v>
      </c>
      <c r="V82" s="57">
        <v>3</v>
      </c>
      <c r="W82" s="57">
        <v>1</v>
      </c>
      <c r="X82" s="57">
        <v>2</v>
      </c>
      <c r="Y82" s="57"/>
      <c r="Z82" s="57">
        <v>1</v>
      </c>
      <c r="AA82" s="57">
        <v>4</v>
      </c>
      <c r="AB82" s="57">
        <v>0</v>
      </c>
      <c r="AC82" s="57">
        <v>3</v>
      </c>
      <c r="AD82" s="57">
        <v>2</v>
      </c>
      <c r="AE82" s="57">
        <v>4</v>
      </c>
      <c r="AF82" s="57"/>
      <c r="AG82" s="57">
        <v>3</v>
      </c>
      <c r="AH82" s="57">
        <v>3</v>
      </c>
      <c r="AI82" s="57"/>
      <c r="AJ82" s="57">
        <v>6</v>
      </c>
      <c r="AK82" s="57">
        <v>2</v>
      </c>
      <c r="AL82" s="57">
        <v>1</v>
      </c>
      <c r="AM82" s="57">
        <v>0</v>
      </c>
      <c r="AN82" s="57">
        <v>0</v>
      </c>
      <c r="AO82" s="57">
        <v>5</v>
      </c>
      <c r="AP82" s="57"/>
      <c r="AQ82" s="57">
        <v>1</v>
      </c>
      <c r="AR82" s="57">
        <v>0</v>
      </c>
      <c r="AS82" s="57">
        <v>2</v>
      </c>
      <c r="AT82" s="57"/>
      <c r="AU82" s="57">
        <v>7</v>
      </c>
      <c r="AV82" s="57">
        <v>3</v>
      </c>
      <c r="AW82" s="57">
        <v>2</v>
      </c>
      <c r="AX82" s="57">
        <v>2</v>
      </c>
      <c r="AY82" s="57">
        <v>0</v>
      </c>
      <c r="AZ82" s="57">
        <v>5</v>
      </c>
      <c r="BA82" s="57"/>
      <c r="BB82" s="57">
        <v>5</v>
      </c>
      <c r="BC82" s="57">
        <v>2</v>
      </c>
      <c r="BD82" s="57">
        <v>0</v>
      </c>
      <c r="BE82" s="57">
        <v>0</v>
      </c>
      <c r="BF82" s="57">
        <v>1</v>
      </c>
      <c r="BG82" s="57">
        <v>1</v>
      </c>
      <c r="BH82" s="57">
        <v>8</v>
      </c>
      <c r="BI82" s="57">
        <v>321</v>
      </c>
      <c r="BJ82" s="57"/>
      <c r="BK82" s="57"/>
      <c r="BL82" s="57"/>
      <c r="BM82" s="57"/>
      <c r="BN82" s="57"/>
    </row>
    <row r="83" spans="1:66" x14ac:dyDescent="0.25">
      <c r="A83" s="77">
        <v>12</v>
      </c>
      <c r="B83" s="77" t="s">
        <v>750</v>
      </c>
      <c r="C83" s="77">
        <v>121</v>
      </c>
      <c r="D83" s="77" t="s">
        <v>763</v>
      </c>
      <c r="E83" s="77">
        <v>747</v>
      </c>
      <c r="F83" s="77" t="s">
        <v>764</v>
      </c>
      <c r="G83" s="77">
        <v>28</v>
      </c>
      <c r="H83" s="77" t="s">
        <v>690</v>
      </c>
      <c r="I83" s="77">
        <v>505</v>
      </c>
      <c r="J83" s="77" t="s">
        <v>764</v>
      </c>
      <c r="K83" s="77" t="s">
        <v>73</v>
      </c>
      <c r="L83" s="77">
        <v>53</v>
      </c>
      <c r="M83" s="77" t="s">
        <v>941</v>
      </c>
      <c r="N83" s="77" t="s">
        <v>771</v>
      </c>
      <c r="O83" s="77" t="s">
        <v>772</v>
      </c>
      <c r="P83" s="57"/>
      <c r="Q83" s="57">
        <v>1</v>
      </c>
      <c r="R83" s="57"/>
      <c r="S83" s="57">
        <v>1</v>
      </c>
      <c r="T83" s="57">
        <v>20</v>
      </c>
      <c r="U83" s="57">
        <v>1</v>
      </c>
      <c r="V83" s="57">
        <v>5</v>
      </c>
      <c r="W83" s="57">
        <v>1</v>
      </c>
      <c r="X83" s="57">
        <v>1</v>
      </c>
      <c r="Y83" s="57"/>
      <c r="Z83" s="57">
        <v>9</v>
      </c>
      <c r="AA83" s="57">
        <v>10</v>
      </c>
      <c r="AB83" s="57">
        <v>0</v>
      </c>
      <c r="AC83" s="57">
        <v>2</v>
      </c>
      <c r="AD83" s="57">
        <v>1</v>
      </c>
      <c r="AE83" s="57">
        <v>5</v>
      </c>
      <c r="AF83" s="57"/>
      <c r="AG83" s="57">
        <v>4</v>
      </c>
      <c r="AH83" s="57">
        <v>5</v>
      </c>
      <c r="AI83" s="57"/>
      <c r="AJ83" s="57">
        <v>3</v>
      </c>
      <c r="AK83" s="57">
        <v>3</v>
      </c>
      <c r="AL83" s="57">
        <v>3</v>
      </c>
      <c r="AM83" s="57">
        <v>1</v>
      </c>
      <c r="AN83" s="57">
        <v>1</v>
      </c>
      <c r="AO83" s="57">
        <v>1</v>
      </c>
      <c r="AP83" s="57"/>
      <c r="AQ83" s="57">
        <v>0</v>
      </c>
      <c r="AR83" s="57">
        <v>0</v>
      </c>
      <c r="AS83" s="57">
        <v>1</v>
      </c>
      <c r="AT83" s="57"/>
      <c r="AU83" s="57">
        <v>6</v>
      </c>
      <c r="AV83" s="57">
        <v>0</v>
      </c>
      <c r="AW83" s="57">
        <v>6</v>
      </c>
      <c r="AX83" s="57">
        <v>2</v>
      </c>
      <c r="AY83" s="57">
        <v>3</v>
      </c>
      <c r="AZ83" s="57">
        <v>3</v>
      </c>
      <c r="BA83" s="57"/>
      <c r="BB83" s="57">
        <v>5</v>
      </c>
      <c r="BC83" s="57">
        <v>2</v>
      </c>
      <c r="BD83" s="57">
        <v>0</v>
      </c>
      <c r="BE83" s="57">
        <v>0</v>
      </c>
      <c r="BF83" s="57">
        <v>2</v>
      </c>
      <c r="BG83" s="57">
        <v>0</v>
      </c>
      <c r="BH83" s="57">
        <v>5</v>
      </c>
      <c r="BI83" s="57">
        <v>314</v>
      </c>
      <c r="BJ83" s="57"/>
      <c r="BK83" s="57"/>
      <c r="BL83" s="57"/>
      <c r="BM83" s="57"/>
      <c r="BN83" s="57"/>
    </row>
    <row r="84" spans="1:66" x14ac:dyDescent="0.25">
      <c r="A84" s="77">
        <v>12</v>
      </c>
      <c r="B84" s="77" t="s">
        <v>750</v>
      </c>
      <c r="C84" s="77">
        <v>121</v>
      </c>
      <c r="D84" s="77" t="s">
        <v>763</v>
      </c>
      <c r="E84" s="77">
        <v>747</v>
      </c>
      <c r="F84" s="77" t="s">
        <v>764</v>
      </c>
      <c r="G84" s="77">
        <v>28</v>
      </c>
      <c r="H84" s="77" t="s">
        <v>690</v>
      </c>
      <c r="I84" s="77">
        <v>505</v>
      </c>
      <c r="J84" s="77" t="s">
        <v>764</v>
      </c>
      <c r="K84" s="77" t="s">
        <v>73</v>
      </c>
      <c r="L84" s="77">
        <v>54</v>
      </c>
      <c r="M84" s="77" t="s">
        <v>942</v>
      </c>
      <c r="N84" s="77" t="s">
        <v>771</v>
      </c>
      <c r="O84" s="77" t="s">
        <v>772</v>
      </c>
      <c r="P84" s="57"/>
      <c r="Q84" s="57">
        <v>1</v>
      </c>
      <c r="R84" s="57"/>
      <c r="S84" s="57">
        <v>1</v>
      </c>
      <c r="T84" s="57">
        <v>14</v>
      </c>
      <c r="U84" s="57">
        <v>2</v>
      </c>
      <c r="V84" s="57">
        <v>2</v>
      </c>
      <c r="W84" s="57"/>
      <c r="X84" s="57">
        <v>1</v>
      </c>
      <c r="Y84" s="57"/>
      <c r="Z84" s="57">
        <v>3</v>
      </c>
      <c r="AA84" s="57">
        <v>8</v>
      </c>
      <c r="AB84" s="57"/>
      <c r="AC84" s="57">
        <v>3</v>
      </c>
      <c r="AD84" s="57">
        <v>3</v>
      </c>
      <c r="AE84" s="57">
        <v>2</v>
      </c>
      <c r="AF84" s="57"/>
      <c r="AG84" s="57">
        <v>6</v>
      </c>
      <c r="AH84" s="57">
        <v>5</v>
      </c>
      <c r="AI84" s="57"/>
      <c r="AJ84" s="57">
        <v>2</v>
      </c>
      <c r="AK84" s="57">
        <v>6</v>
      </c>
      <c r="AL84" s="57">
        <v>1</v>
      </c>
      <c r="AM84" s="57">
        <v>1</v>
      </c>
      <c r="AN84" s="57">
        <v>2</v>
      </c>
      <c r="AO84" s="57">
        <v>5</v>
      </c>
      <c r="AP84" s="57"/>
      <c r="AQ84" s="57">
        <v>1</v>
      </c>
      <c r="AR84" s="57">
        <v>2</v>
      </c>
      <c r="AS84" s="57"/>
      <c r="AT84" s="57"/>
      <c r="AU84" s="57">
        <v>5</v>
      </c>
      <c r="AV84" s="57">
        <v>2</v>
      </c>
      <c r="AW84" s="57">
        <v>8</v>
      </c>
      <c r="AX84" s="57">
        <v>4</v>
      </c>
      <c r="AY84" s="57">
        <v>1</v>
      </c>
      <c r="AZ84" s="57">
        <v>4</v>
      </c>
      <c r="BA84" s="57"/>
      <c r="BB84" s="57">
        <v>13</v>
      </c>
      <c r="BC84" s="57">
        <v>2</v>
      </c>
      <c r="BD84" s="57"/>
      <c r="BE84" s="57">
        <v>1</v>
      </c>
      <c r="BF84" s="57"/>
      <c r="BG84" s="57">
        <v>8</v>
      </c>
      <c r="BH84" s="57">
        <v>2</v>
      </c>
      <c r="BI84" s="57">
        <v>323</v>
      </c>
      <c r="BJ84" s="57"/>
      <c r="BK84" s="57"/>
      <c r="BL84" s="57"/>
      <c r="BM84" s="57"/>
      <c r="BN84" s="57"/>
    </row>
    <row r="85" spans="1:66" x14ac:dyDescent="0.25">
      <c r="A85" s="77">
        <v>12</v>
      </c>
      <c r="B85" s="77" t="s">
        <v>750</v>
      </c>
      <c r="C85" s="77">
        <v>121</v>
      </c>
      <c r="D85" s="77" t="s">
        <v>763</v>
      </c>
      <c r="E85" s="77">
        <v>747</v>
      </c>
      <c r="F85" s="77" t="s">
        <v>764</v>
      </c>
      <c r="G85" s="77">
        <v>28</v>
      </c>
      <c r="H85" s="77" t="s">
        <v>690</v>
      </c>
      <c r="I85" s="77">
        <v>505</v>
      </c>
      <c r="J85" s="77" t="s">
        <v>764</v>
      </c>
      <c r="K85" s="77" t="s">
        <v>73</v>
      </c>
      <c r="L85" s="77">
        <v>55</v>
      </c>
      <c r="M85" s="77" t="s">
        <v>943</v>
      </c>
      <c r="N85" s="77" t="s">
        <v>771</v>
      </c>
      <c r="O85" s="77" t="s">
        <v>772</v>
      </c>
      <c r="P85" s="57"/>
      <c r="Q85" s="57">
        <v>4</v>
      </c>
      <c r="R85" s="57"/>
      <c r="S85" s="57">
        <v>0</v>
      </c>
      <c r="T85" s="57">
        <v>16</v>
      </c>
      <c r="U85" s="57">
        <v>1</v>
      </c>
      <c r="V85" s="57">
        <v>1</v>
      </c>
      <c r="W85" s="57">
        <v>1</v>
      </c>
      <c r="X85" s="57">
        <v>1</v>
      </c>
      <c r="Y85" s="57"/>
      <c r="Z85" s="57">
        <v>2</v>
      </c>
      <c r="AA85" s="57">
        <v>6</v>
      </c>
      <c r="AB85" s="57">
        <v>0</v>
      </c>
      <c r="AC85" s="57">
        <v>3</v>
      </c>
      <c r="AD85" s="57">
        <v>1</v>
      </c>
      <c r="AE85" s="57">
        <v>7</v>
      </c>
      <c r="AF85" s="57"/>
      <c r="AG85" s="57">
        <v>10</v>
      </c>
      <c r="AH85" s="57">
        <v>2</v>
      </c>
      <c r="AI85" s="57"/>
      <c r="AJ85" s="57">
        <v>5</v>
      </c>
      <c r="AK85" s="57">
        <v>4</v>
      </c>
      <c r="AL85" s="57">
        <v>1</v>
      </c>
      <c r="AM85" s="57">
        <v>2</v>
      </c>
      <c r="AN85" s="57">
        <v>3</v>
      </c>
      <c r="AO85" s="57">
        <v>4</v>
      </c>
      <c r="AP85" s="57"/>
      <c r="AQ85" s="57">
        <v>5</v>
      </c>
      <c r="AR85" s="57">
        <v>5</v>
      </c>
      <c r="AS85" s="57">
        <v>1</v>
      </c>
      <c r="AT85" s="57"/>
      <c r="AU85" s="57">
        <v>4</v>
      </c>
      <c r="AV85" s="57">
        <v>4</v>
      </c>
      <c r="AW85" s="57">
        <v>7</v>
      </c>
      <c r="AX85" s="57">
        <v>5</v>
      </c>
      <c r="AY85" s="57">
        <v>2</v>
      </c>
      <c r="AZ85" s="57">
        <v>3</v>
      </c>
      <c r="BA85" s="57"/>
      <c r="BB85" s="57">
        <v>12</v>
      </c>
      <c r="BC85" s="57">
        <v>3</v>
      </c>
      <c r="BD85" s="57">
        <v>0</v>
      </c>
      <c r="BE85" s="57">
        <v>0</v>
      </c>
      <c r="BF85" s="57">
        <v>0</v>
      </c>
      <c r="BG85" s="57">
        <v>6</v>
      </c>
      <c r="BH85" s="57">
        <v>4</v>
      </c>
      <c r="BI85" s="57">
        <v>329</v>
      </c>
      <c r="BJ85" s="57"/>
      <c r="BK85" s="57"/>
      <c r="BL85" s="57"/>
      <c r="BM85" s="57"/>
      <c r="BN85" s="57"/>
    </row>
    <row r="86" spans="1:66" x14ac:dyDescent="0.25">
      <c r="A86" s="77">
        <v>12</v>
      </c>
      <c r="B86" s="77" t="s">
        <v>750</v>
      </c>
      <c r="C86" s="77">
        <v>121</v>
      </c>
      <c r="D86" s="77" t="s">
        <v>763</v>
      </c>
      <c r="E86" s="77">
        <v>747</v>
      </c>
      <c r="F86" s="77" t="s">
        <v>764</v>
      </c>
      <c r="G86" s="77">
        <v>28</v>
      </c>
      <c r="H86" s="77" t="s">
        <v>690</v>
      </c>
      <c r="I86" s="77">
        <v>505</v>
      </c>
      <c r="J86" s="77" t="s">
        <v>764</v>
      </c>
      <c r="K86" s="77" t="s">
        <v>73</v>
      </c>
      <c r="L86" s="77">
        <v>56</v>
      </c>
      <c r="M86" s="77" t="s">
        <v>944</v>
      </c>
      <c r="N86" s="77" t="s">
        <v>771</v>
      </c>
      <c r="O86" s="77" t="s">
        <v>772</v>
      </c>
      <c r="P86" s="57"/>
      <c r="Q86" s="57">
        <v>1</v>
      </c>
      <c r="R86" s="57"/>
      <c r="S86" s="57">
        <v>3</v>
      </c>
      <c r="T86" s="57">
        <v>14</v>
      </c>
      <c r="U86" s="57">
        <v>1</v>
      </c>
      <c r="V86" s="57">
        <v>0</v>
      </c>
      <c r="W86" s="57">
        <v>0</v>
      </c>
      <c r="X86" s="57">
        <v>2</v>
      </c>
      <c r="Y86" s="57"/>
      <c r="Z86" s="57">
        <v>4</v>
      </c>
      <c r="AA86" s="57">
        <v>6</v>
      </c>
      <c r="AB86" s="57">
        <v>0</v>
      </c>
      <c r="AC86" s="57">
        <v>2</v>
      </c>
      <c r="AD86" s="57">
        <v>1</v>
      </c>
      <c r="AE86" s="57">
        <v>1</v>
      </c>
      <c r="AF86" s="57"/>
      <c r="AG86" s="57">
        <v>5</v>
      </c>
      <c r="AH86" s="57">
        <v>7</v>
      </c>
      <c r="AI86" s="57"/>
      <c r="AJ86" s="57">
        <v>3</v>
      </c>
      <c r="AK86" s="57">
        <v>4</v>
      </c>
      <c r="AL86" s="57">
        <v>1</v>
      </c>
      <c r="AM86" s="57">
        <v>1</v>
      </c>
      <c r="AN86" s="57">
        <v>2</v>
      </c>
      <c r="AO86" s="57">
        <v>3</v>
      </c>
      <c r="AP86" s="57"/>
      <c r="AQ86" s="57">
        <v>4</v>
      </c>
      <c r="AR86" s="57">
        <v>0</v>
      </c>
      <c r="AS86" s="57">
        <v>1</v>
      </c>
      <c r="AT86" s="57"/>
      <c r="AU86" s="57">
        <v>7</v>
      </c>
      <c r="AV86" s="57">
        <v>1</v>
      </c>
      <c r="AW86" s="57">
        <v>6</v>
      </c>
      <c r="AX86" s="57">
        <v>2</v>
      </c>
      <c r="AY86" s="57">
        <v>1</v>
      </c>
      <c r="AZ86" s="57">
        <v>4</v>
      </c>
      <c r="BA86" s="57"/>
      <c r="BB86" s="57">
        <v>4</v>
      </c>
      <c r="BC86" s="57">
        <v>2</v>
      </c>
      <c r="BD86" s="57">
        <v>0</v>
      </c>
      <c r="BE86" s="57">
        <v>1</v>
      </c>
      <c r="BF86" s="57">
        <v>0</v>
      </c>
      <c r="BG86" s="57">
        <v>4</v>
      </c>
      <c r="BH86" s="57">
        <v>3</v>
      </c>
      <c r="BI86" s="57">
        <v>323</v>
      </c>
      <c r="BJ86" s="57"/>
      <c r="BK86" s="57"/>
      <c r="BL86" s="57"/>
      <c r="BM86" s="57"/>
      <c r="BN86" s="57"/>
    </row>
    <row r="87" spans="1:66" x14ac:dyDescent="0.25">
      <c r="A87" s="77">
        <v>12</v>
      </c>
      <c r="B87" s="77" t="s">
        <v>750</v>
      </c>
      <c r="C87" s="77">
        <v>121</v>
      </c>
      <c r="D87" s="77" t="s">
        <v>763</v>
      </c>
      <c r="E87" s="77">
        <v>747</v>
      </c>
      <c r="F87" s="77" t="s">
        <v>764</v>
      </c>
      <c r="G87" s="77">
        <v>28</v>
      </c>
      <c r="H87" s="77" t="s">
        <v>690</v>
      </c>
      <c r="I87" s="77">
        <v>505</v>
      </c>
      <c r="J87" s="77" t="s">
        <v>764</v>
      </c>
      <c r="K87" s="77" t="s">
        <v>73</v>
      </c>
      <c r="L87" s="77">
        <v>57</v>
      </c>
      <c r="M87" s="77" t="s">
        <v>945</v>
      </c>
      <c r="N87" s="77" t="s">
        <v>771</v>
      </c>
      <c r="O87" s="77" t="s">
        <v>772</v>
      </c>
      <c r="P87" s="57"/>
      <c r="Q87" s="57">
        <v>1</v>
      </c>
      <c r="R87" s="57"/>
      <c r="S87" s="57">
        <v>2</v>
      </c>
      <c r="T87" s="57">
        <v>21</v>
      </c>
      <c r="U87" s="57"/>
      <c r="V87" s="57">
        <v>1</v>
      </c>
      <c r="W87" s="57">
        <v>1</v>
      </c>
      <c r="X87" s="57">
        <v>2</v>
      </c>
      <c r="Y87" s="57"/>
      <c r="Z87" s="57">
        <v>3</v>
      </c>
      <c r="AA87" s="57">
        <v>14</v>
      </c>
      <c r="AB87" s="57">
        <v>1</v>
      </c>
      <c r="AC87" s="57"/>
      <c r="AD87" s="57">
        <v>3</v>
      </c>
      <c r="AE87" s="57">
        <v>1</v>
      </c>
      <c r="AF87" s="57"/>
      <c r="AG87" s="57">
        <v>6</v>
      </c>
      <c r="AH87" s="57">
        <v>3</v>
      </c>
      <c r="AI87" s="57"/>
      <c r="AJ87" s="57"/>
      <c r="AK87" s="57">
        <v>2</v>
      </c>
      <c r="AL87" s="57">
        <v>3</v>
      </c>
      <c r="AM87" s="57">
        <v>2</v>
      </c>
      <c r="AN87" s="57">
        <v>1</v>
      </c>
      <c r="AO87" s="57">
        <v>2</v>
      </c>
      <c r="AP87" s="57"/>
      <c r="AQ87" s="57">
        <v>3</v>
      </c>
      <c r="AR87" s="57">
        <v>1</v>
      </c>
      <c r="AS87" s="57">
        <v>2</v>
      </c>
      <c r="AT87" s="57"/>
      <c r="AU87" s="57">
        <v>4</v>
      </c>
      <c r="AV87" s="57">
        <v>6</v>
      </c>
      <c r="AW87" s="57">
        <v>7</v>
      </c>
      <c r="AX87" s="57">
        <v>3</v>
      </c>
      <c r="AY87" s="57">
        <v>1</v>
      </c>
      <c r="AZ87" s="57">
        <v>5</v>
      </c>
      <c r="BA87" s="57"/>
      <c r="BB87" s="57">
        <v>5</v>
      </c>
      <c r="BC87" s="57">
        <v>4</v>
      </c>
      <c r="BD87" s="57">
        <v>1</v>
      </c>
      <c r="BE87" s="57"/>
      <c r="BF87" s="57">
        <v>1</v>
      </c>
      <c r="BG87" s="57">
        <v>6</v>
      </c>
      <c r="BH87" s="57">
        <v>1</v>
      </c>
      <c r="BI87" s="57">
        <v>326</v>
      </c>
      <c r="BJ87" s="57"/>
      <c r="BK87" s="57"/>
      <c r="BL87" s="57"/>
      <c r="BM87" s="57"/>
      <c r="BN87" s="57"/>
    </row>
    <row r="88" spans="1:66" x14ac:dyDescent="0.25">
      <c r="A88" s="77">
        <v>12</v>
      </c>
      <c r="B88" s="77" t="s">
        <v>750</v>
      </c>
      <c r="C88" s="77">
        <v>121</v>
      </c>
      <c r="D88" s="77" t="s">
        <v>763</v>
      </c>
      <c r="E88" s="77">
        <v>747</v>
      </c>
      <c r="F88" s="77" t="s">
        <v>764</v>
      </c>
      <c r="G88" s="77">
        <v>28</v>
      </c>
      <c r="H88" s="77" t="s">
        <v>690</v>
      </c>
      <c r="I88" s="77">
        <v>505</v>
      </c>
      <c r="J88" s="77" t="s">
        <v>764</v>
      </c>
      <c r="K88" s="77" t="s">
        <v>73</v>
      </c>
      <c r="L88" s="77">
        <v>58</v>
      </c>
      <c r="M88" s="77" t="s">
        <v>946</v>
      </c>
      <c r="N88" s="77" t="s">
        <v>771</v>
      </c>
      <c r="O88" s="77" t="s">
        <v>772</v>
      </c>
      <c r="P88" s="57"/>
      <c r="Q88" s="57">
        <v>1</v>
      </c>
      <c r="R88" s="57"/>
      <c r="S88" s="57">
        <v>2</v>
      </c>
      <c r="T88" s="57">
        <v>18</v>
      </c>
      <c r="U88" s="57">
        <v>2</v>
      </c>
      <c r="V88" s="57">
        <v>2</v>
      </c>
      <c r="W88" s="57">
        <v>1</v>
      </c>
      <c r="X88" s="57">
        <v>1</v>
      </c>
      <c r="Y88" s="57"/>
      <c r="Z88" s="57">
        <v>3</v>
      </c>
      <c r="AA88" s="57">
        <v>12</v>
      </c>
      <c r="AB88" s="57">
        <v>0</v>
      </c>
      <c r="AC88" s="57">
        <v>1</v>
      </c>
      <c r="AD88" s="57">
        <v>3</v>
      </c>
      <c r="AE88" s="57">
        <v>4</v>
      </c>
      <c r="AF88" s="57"/>
      <c r="AG88" s="57">
        <v>10</v>
      </c>
      <c r="AH88" s="57">
        <v>5</v>
      </c>
      <c r="AI88" s="57"/>
      <c r="AJ88" s="57">
        <v>3</v>
      </c>
      <c r="AK88" s="57">
        <v>5</v>
      </c>
      <c r="AL88" s="57">
        <v>0</v>
      </c>
      <c r="AM88" s="57">
        <v>0</v>
      </c>
      <c r="AN88" s="57">
        <v>1</v>
      </c>
      <c r="AO88" s="57">
        <v>3</v>
      </c>
      <c r="AP88" s="57"/>
      <c r="AQ88" s="57">
        <v>4</v>
      </c>
      <c r="AR88" s="57">
        <v>2</v>
      </c>
      <c r="AS88" s="57">
        <v>3</v>
      </c>
      <c r="AT88" s="57"/>
      <c r="AU88" s="57">
        <v>7</v>
      </c>
      <c r="AV88" s="57">
        <v>1</v>
      </c>
      <c r="AW88" s="57">
        <v>7</v>
      </c>
      <c r="AX88" s="57">
        <v>1</v>
      </c>
      <c r="AY88" s="57">
        <v>2</v>
      </c>
      <c r="AZ88" s="57">
        <v>1</v>
      </c>
      <c r="BA88" s="57"/>
      <c r="BB88" s="57">
        <v>7</v>
      </c>
      <c r="BC88" s="57">
        <v>4</v>
      </c>
      <c r="BD88" s="57">
        <v>1</v>
      </c>
      <c r="BE88" s="57">
        <v>0</v>
      </c>
      <c r="BF88" s="57">
        <v>3</v>
      </c>
      <c r="BG88" s="57">
        <v>6</v>
      </c>
      <c r="BH88" s="57">
        <v>2</v>
      </c>
      <c r="BI88" s="57">
        <v>326</v>
      </c>
      <c r="BJ88" s="57"/>
      <c r="BK88" s="57"/>
      <c r="BL88" s="57"/>
      <c r="BM88" s="57"/>
      <c r="BN88" s="57"/>
    </row>
    <row r="89" spans="1:66" x14ac:dyDescent="0.25">
      <c r="A89" s="77">
        <v>12</v>
      </c>
      <c r="B89" s="77" t="s">
        <v>750</v>
      </c>
      <c r="C89" s="77">
        <v>121</v>
      </c>
      <c r="D89" s="77" t="s">
        <v>763</v>
      </c>
      <c r="E89" s="77">
        <v>747</v>
      </c>
      <c r="F89" s="77" t="s">
        <v>764</v>
      </c>
      <c r="G89" s="77">
        <v>28</v>
      </c>
      <c r="H89" s="77" t="s">
        <v>690</v>
      </c>
      <c r="I89" s="77">
        <v>505</v>
      </c>
      <c r="J89" s="77" t="s">
        <v>764</v>
      </c>
      <c r="K89" s="77" t="s">
        <v>73</v>
      </c>
      <c r="L89" s="77">
        <v>59</v>
      </c>
      <c r="M89" s="77" t="s">
        <v>947</v>
      </c>
      <c r="N89" s="77" t="s">
        <v>771</v>
      </c>
      <c r="O89" s="77" t="s">
        <v>772</v>
      </c>
      <c r="P89" s="57"/>
      <c r="Q89" s="57">
        <v>1</v>
      </c>
      <c r="R89" s="57"/>
      <c r="S89" s="57">
        <v>2</v>
      </c>
      <c r="T89" s="57">
        <v>14</v>
      </c>
      <c r="U89" s="57">
        <v>1</v>
      </c>
      <c r="V89" s="57">
        <v>2</v>
      </c>
      <c r="W89" s="57">
        <v>2</v>
      </c>
      <c r="X89" s="57">
        <v>0</v>
      </c>
      <c r="Y89" s="57"/>
      <c r="Z89" s="57">
        <v>4</v>
      </c>
      <c r="AA89" s="57">
        <v>12</v>
      </c>
      <c r="AB89" s="57">
        <v>1</v>
      </c>
      <c r="AC89" s="57">
        <v>3</v>
      </c>
      <c r="AD89" s="57">
        <v>2</v>
      </c>
      <c r="AE89" s="57">
        <v>5</v>
      </c>
      <c r="AF89" s="57"/>
      <c r="AG89" s="57">
        <v>6</v>
      </c>
      <c r="AH89" s="57">
        <v>5</v>
      </c>
      <c r="AI89" s="57"/>
      <c r="AJ89" s="57">
        <v>0</v>
      </c>
      <c r="AK89" s="57">
        <v>2</v>
      </c>
      <c r="AL89" s="57">
        <v>2</v>
      </c>
      <c r="AM89" s="57">
        <v>0</v>
      </c>
      <c r="AN89" s="57">
        <v>0</v>
      </c>
      <c r="AO89" s="57">
        <v>1</v>
      </c>
      <c r="AP89" s="57"/>
      <c r="AQ89" s="57">
        <v>1</v>
      </c>
      <c r="AR89" s="57">
        <v>9</v>
      </c>
      <c r="AS89" s="57">
        <v>1</v>
      </c>
      <c r="AT89" s="57"/>
      <c r="AU89" s="57">
        <v>6</v>
      </c>
      <c r="AV89" s="57">
        <v>4</v>
      </c>
      <c r="AW89" s="57">
        <v>8</v>
      </c>
      <c r="AX89" s="57">
        <v>2</v>
      </c>
      <c r="AY89" s="57">
        <v>1</v>
      </c>
      <c r="AZ89" s="57">
        <v>3</v>
      </c>
      <c r="BA89" s="57"/>
      <c r="BB89" s="57">
        <v>6</v>
      </c>
      <c r="BC89" s="57">
        <v>6</v>
      </c>
      <c r="BD89" s="57">
        <v>1</v>
      </c>
      <c r="BE89" s="57">
        <v>0</v>
      </c>
      <c r="BF89" s="57">
        <v>1</v>
      </c>
      <c r="BG89" s="57">
        <v>3</v>
      </c>
      <c r="BH89" s="57">
        <v>6</v>
      </c>
      <c r="BI89" s="57">
        <v>322</v>
      </c>
      <c r="BJ89" s="57"/>
      <c r="BK89" s="57"/>
      <c r="BL89" s="57"/>
      <c r="BM89" s="57"/>
      <c r="BN89" s="57"/>
    </row>
    <row r="90" spans="1:66" x14ac:dyDescent="0.25">
      <c r="A90" s="77">
        <v>12</v>
      </c>
      <c r="B90" s="77" t="s">
        <v>750</v>
      </c>
      <c r="C90" s="77">
        <v>121</v>
      </c>
      <c r="D90" s="77" t="s">
        <v>763</v>
      </c>
      <c r="E90" s="77">
        <v>747</v>
      </c>
      <c r="F90" s="77" t="s">
        <v>764</v>
      </c>
      <c r="G90" s="77">
        <v>28</v>
      </c>
      <c r="H90" s="77" t="s">
        <v>690</v>
      </c>
      <c r="I90" s="77">
        <v>505</v>
      </c>
      <c r="J90" s="77" t="s">
        <v>764</v>
      </c>
      <c r="K90" s="77" t="s">
        <v>73</v>
      </c>
      <c r="L90" s="77">
        <v>60</v>
      </c>
      <c r="M90" s="77" t="s">
        <v>948</v>
      </c>
      <c r="N90" s="77" t="s">
        <v>771</v>
      </c>
      <c r="O90" s="77" t="s">
        <v>772</v>
      </c>
      <c r="P90" s="57"/>
      <c r="Q90" s="57">
        <v>3</v>
      </c>
      <c r="R90" s="57"/>
      <c r="S90" s="57">
        <v>2</v>
      </c>
      <c r="T90" s="57">
        <v>17</v>
      </c>
      <c r="U90" s="57">
        <v>1</v>
      </c>
      <c r="V90" s="57">
        <v>1</v>
      </c>
      <c r="W90" s="57">
        <v>2</v>
      </c>
      <c r="X90" s="57">
        <v>2</v>
      </c>
      <c r="Y90" s="57"/>
      <c r="Z90" s="57">
        <v>2</v>
      </c>
      <c r="AA90" s="57">
        <v>8</v>
      </c>
      <c r="AB90" s="57">
        <v>1</v>
      </c>
      <c r="AC90" s="57">
        <v>1</v>
      </c>
      <c r="AD90" s="57">
        <v>1</v>
      </c>
      <c r="AE90" s="57">
        <v>0</v>
      </c>
      <c r="AF90" s="57"/>
      <c r="AG90" s="57">
        <v>3</v>
      </c>
      <c r="AH90" s="57">
        <v>1</v>
      </c>
      <c r="AI90" s="57"/>
      <c r="AJ90" s="57">
        <v>3</v>
      </c>
      <c r="AK90" s="57">
        <v>5</v>
      </c>
      <c r="AL90" s="57">
        <v>0</v>
      </c>
      <c r="AM90" s="57">
        <v>0</v>
      </c>
      <c r="AN90" s="57">
        <v>0</v>
      </c>
      <c r="AO90" s="57">
        <v>3</v>
      </c>
      <c r="AP90" s="57"/>
      <c r="AQ90" s="57">
        <v>1</v>
      </c>
      <c r="AR90" s="57">
        <v>1</v>
      </c>
      <c r="AS90" s="57">
        <v>1</v>
      </c>
      <c r="AT90" s="57"/>
      <c r="AU90" s="57">
        <v>0</v>
      </c>
      <c r="AV90" s="57">
        <v>5</v>
      </c>
      <c r="AW90" s="57">
        <v>9</v>
      </c>
      <c r="AX90" s="57">
        <v>2</v>
      </c>
      <c r="AY90" s="57">
        <v>4</v>
      </c>
      <c r="AZ90" s="57">
        <v>6</v>
      </c>
      <c r="BA90" s="57"/>
      <c r="BB90" s="57">
        <v>4</v>
      </c>
      <c r="BC90" s="57">
        <v>2</v>
      </c>
      <c r="BD90" s="57">
        <v>1</v>
      </c>
      <c r="BE90" s="57">
        <v>0</v>
      </c>
      <c r="BF90" s="57">
        <v>0</v>
      </c>
      <c r="BG90" s="57">
        <v>7</v>
      </c>
      <c r="BH90" s="57">
        <v>8</v>
      </c>
      <c r="BI90" s="57">
        <v>325</v>
      </c>
      <c r="BJ90" s="57"/>
      <c r="BK90" s="57"/>
      <c r="BL90" s="57"/>
      <c r="BM90" s="57"/>
      <c r="BN90" s="57"/>
    </row>
    <row r="91" spans="1:66" x14ac:dyDescent="0.25">
      <c r="A91" s="77">
        <v>12</v>
      </c>
      <c r="B91" s="77" t="s">
        <v>750</v>
      </c>
      <c r="C91" s="77">
        <v>121</v>
      </c>
      <c r="D91" s="77" t="s">
        <v>763</v>
      </c>
      <c r="E91" s="77">
        <v>747</v>
      </c>
      <c r="F91" s="77" t="s">
        <v>764</v>
      </c>
      <c r="G91" s="77">
        <v>28</v>
      </c>
      <c r="H91" s="77" t="s">
        <v>690</v>
      </c>
      <c r="I91" s="77">
        <v>505</v>
      </c>
      <c r="J91" s="77" t="s">
        <v>764</v>
      </c>
      <c r="K91" s="77" t="s">
        <v>73</v>
      </c>
      <c r="L91" s="77">
        <v>61</v>
      </c>
      <c r="M91" s="77" t="s">
        <v>949</v>
      </c>
      <c r="N91" s="77" t="s">
        <v>771</v>
      </c>
      <c r="O91" s="77" t="s">
        <v>772</v>
      </c>
      <c r="P91" s="57"/>
      <c r="Q91" s="57">
        <v>0</v>
      </c>
      <c r="R91" s="57"/>
      <c r="S91" s="57">
        <v>1</v>
      </c>
      <c r="T91" s="57">
        <v>20</v>
      </c>
      <c r="U91" s="57">
        <v>1</v>
      </c>
      <c r="V91" s="57">
        <v>2</v>
      </c>
      <c r="W91" s="57">
        <v>0</v>
      </c>
      <c r="X91" s="57">
        <v>1</v>
      </c>
      <c r="Y91" s="57"/>
      <c r="Z91" s="57">
        <v>3</v>
      </c>
      <c r="AA91" s="57">
        <v>7</v>
      </c>
      <c r="AB91" s="57">
        <v>0</v>
      </c>
      <c r="AC91" s="57">
        <v>4</v>
      </c>
      <c r="AD91" s="57">
        <v>0</v>
      </c>
      <c r="AE91" s="57">
        <v>3</v>
      </c>
      <c r="AF91" s="57"/>
      <c r="AG91" s="57">
        <v>4</v>
      </c>
      <c r="AH91" s="57">
        <v>6</v>
      </c>
      <c r="AI91" s="57"/>
      <c r="AJ91" s="57">
        <v>0</v>
      </c>
      <c r="AK91" s="57">
        <v>2</v>
      </c>
      <c r="AL91" s="57">
        <v>2</v>
      </c>
      <c r="AM91" s="57">
        <v>0</v>
      </c>
      <c r="AN91" s="57">
        <v>1</v>
      </c>
      <c r="AO91" s="57">
        <v>2</v>
      </c>
      <c r="AP91" s="57"/>
      <c r="AQ91" s="57">
        <v>0</v>
      </c>
      <c r="AR91" s="57">
        <v>0</v>
      </c>
      <c r="AS91" s="57">
        <v>2</v>
      </c>
      <c r="AT91" s="57"/>
      <c r="AU91" s="57">
        <v>4</v>
      </c>
      <c r="AV91" s="57">
        <v>3</v>
      </c>
      <c r="AW91" s="57">
        <v>6</v>
      </c>
      <c r="AX91" s="57">
        <v>6</v>
      </c>
      <c r="AY91" s="57">
        <v>1</v>
      </c>
      <c r="AZ91" s="57">
        <v>3</v>
      </c>
      <c r="BA91" s="57"/>
      <c r="BB91" s="57">
        <v>6</v>
      </c>
      <c r="BC91" s="57">
        <v>3</v>
      </c>
      <c r="BD91" s="57">
        <v>0</v>
      </c>
      <c r="BE91" s="57">
        <v>0</v>
      </c>
      <c r="BF91" s="57">
        <v>1</v>
      </c>
      <c r="BG91" s="57">
        <v>2</v>
      </c>
      <c r="BH91" s="57">
        <v>8</v>
      </c>
      <c r="BI91" s="57">
        <v>318</v>
      </c>
      <c r="BJ91" s="57"/>
      <c r="BK91" s="57"/>
      <c r="BL91" s="57"/>
      <c r="BM91" s="57"/>
      <c r="BN91" s="57"/>
    </row>
    <row r="92" spans="1:66" x14ac:dyDescent="0.25">
      <c r="A92" s="77">
        <v>12</v>
      </c>
      <c r="B92" s="77" t="s">
        <v>750</v>
      </c>
      <c r="C92" s="77">
        <v>121</v>
      </c>
      <c r="D92" s="77" t="s">
        <v>763</v>
      </c>
      <c r="E92" s="77">
        <v>747</v>
      </c>
      <c r="F92" s="77" t="s">
        <v>764</v>
      </c>
      <c r="G92" s="77">
        <v>28</v>
      </c>
      <c r="H92" s="77" t="s">
        <v>690</v>
      </c>
      <c r="I92" s="77">
        <v>505</v>
      </c>
      <c r="J92" s="77" t="s">
        <v>764</v>
      </c>
      <c r="K92" s="77" t="s">
        <v>73</v>
      </c>
      <c r="L92" s="77">
        <v>62</v>
      </c>
      <c r="M92" s="77" t="s">
        <v>950</v>
      </c>
      <c r="N92" s="77" t="s">
        <v>771</v>
      </c>
      <c r="O92" s="77" t="s">
        <v>772</v>
      </c>
      <c r="P92" s="57"/>
      <c r="Q92" s="57">
        <v>3</v>
      </c>
      <c r="R92" s="57"/>
      <c r="S92" s="57">
        <v>1</v>
      </c>
      <c r="T92" s="57">
        <v>20</v>
      </c>
      <c r="U92" s="57">
        <v>1</v>
      </c>
      <c r="V92" s="57">
        <v>2</v>
      </c>
      <c r="W92" s="57">
        <v>2</v>
      </c>
      <c r="X92" s="57">
        <v>0</v>
      </c>
      <c r="Y92" s="57"/>
      <c r="Z92" s="57">
        <v>1</v>
      </c>
      <c r="AA92" s="57">
        <v>6</v>
      </c>
      <c r="AB92" s="57">
        <v>0</v>
      </c>
      <c r="AC92" s="57">
        <v>3</v>
      </c>
      <c r="AD92" s="57">
        <v>4</v>
      </c>
      <c r="AE92" s="57">
        <v>3</v>
      </c>
      <c r="AF92" s="57"/>
      <c r="AG92" s="57">
        <v>2</v>
      </c>
      <c r="AH92" s="57">
        <v>5</v>
      </c>
      <c r="AI92" s="57"/>
      <c r="AJ92" s="57">
        <v>1</v>
      </c>
      <c r="AK92" s="57">
        <v>6</v>
      </c>
      <c r="AL92" s="57">
        <v>2</v>
      </c>
      <c r="AM92" s="57">
        <v>2</v>
      </c>
      <c r="AN92" s="57">
        <v>3</v>
      </c>
      <c r="AO92" s="57">
        <v>3</v>
      </c>
      <c r="AP92" s="57"/>
      <c r="AQ92" s="57">
        <v>1</v>
      </c>
      <c r="AR92" s="57">
        <v>1</v>
      </c>
      <c r="AS92" s="57">
        <v>1</v>
      </c>
      <c r="AT92" s="57"/>
      <c r="AU92" s="57">
        <v>3</v>
      </c>
      <c r="AV92" s="57">
        <v>1</v>
      </c>
      <c r="AW92" s="57">
        <v>8</v>
      </c>
      <c r="AX92" s="57">
        <v>3</v>
      </c>
      <c r="AY92" s="57">
        <v>1</v>
      </c>
      <c r="AZ92" s="57">
        <v>4</v>
      </c>
      <c r="BA92" s="57"/>
      <c r="BB92" s="57">
        <v>5</v>
      </c>
      <c r="BC92" s="57">
        <v>3</v>
      </c>
      <c r="BD92" s="57">
        <v>1</v>
      </c>
      <c r="BE92" s="57">
        <v>0</v>
      </c>
      <c r="BF92" s="57">
        <v>0</v>
      </c>
      <c r="BG92" s="57">
        <v>7</v>
      </c>
      <c r="BH92" s="57">
        <v>6</v>
      </c>
      <c r="BI92" s="57">
        <v>334</v>
      </c>
      <c r="BJ92" s="57"/>
      <c r="BK92" s="57"/>
      <c r="BL92" s="57"/>
      <c r="BM92" s="57"/>
      <c r="BN92" s="57"/>
    </row>
    <row r="93" spans="1:66" x14ac:dyDescent="0.25">
      <c r="A93" s="77">
        <v>12</v>
      </c>
      <c r="B93" s="77" t="s">
        <v>750</v>
      </c>
      <c r="C93" s="77">
        <v>121</v>
      </c>
      <c r="D93" s="77" t="s">
        <v>763</v>
      </c>
      <c r="E93" s="77">
        <v>747</v>
      </c>
      <c r="F93" s="77" t="s">
        <v>764</v>
      </c>
      <c r="G93" s="77">
        <v>28</v>
      </c>
      <c r="H93" s="77" t="s">
        <v>690</v>
      </c>
      <c r="I93" s="77">
        <v>505</v>
      </c>
      <c r="J93" s="77" t="s">
        <v>764</v>
      </c>
      <c r="K93" s="77" t="s">
        <v>73</v>
      </c>
      <c r="L93" s="77">
        <v>63</v>
      </c>
      <c r="M93" s="77" t="s">
        <v>951</v>
      </c>
      <c r="N93" s="77" t="s">
        <v>773</v>
      </c>
      <c r="O93" s="77" t="s">
        <v>774</v>
      </c>
      <c r="P93" s="57"/>
      <c r="Q93" s="57">
        <v>5</v>
      </c>
      <c r="R93" s="57"/>
      <c r="S93" s="57">
        <v>3</v>
      </c>
      <c r="T93" s="57">
        <v>13</v>
      </c>
      <c r="U93" s="57">
        <v>0</v>
      </c>
      <c r="V93" s="57">
        <v>2</v>
      </c>
      <c r="W93" s="57">
        <v>1</v>
      </c>
      <c r="X93" s="57">
        <v>2</v>
      </c>
      <c r="Y93" s="57"/>
      <c r="Z93" s="57">
        <v>6</v>
      </c>
      <c r="AA93" s="57">
        <v>7</v>
      </c>
      <c r="AB93" s="57">
        <v>2</v>
      </c>
      <c r="AC93" s="57">
        <v>2</v>
      </c>
      <c r="AD93" s="57">
        <v>1</v>
      </c>
      <c r="AE93" s="57">
        <v>3</v>
      </c>
      <c r="AF93" s="57"/>
      <c r="AG93" s="57">
        <v>11</v>
      </c>
      <c r="AH93" s="57">
        <v>4</v>
      </c>
      <c r="AI93" s="57"/>
      <c r="AJ93" s="57">
        <v>4</v>
      </c>
      <c r="AK93" s="57">
        <v>6</v>
      </c>
      <c r="AL93" s="57">
        <v>1</v>
      </c>
      <c r="AM93" s="57">
        <v>2</v>
      </c>
      <c r="AN93" s="57">
        <v>1</v>
      </c>
      <c r="AO93" s="57">
        <v>3</v>
      </c>
      <c r="AP93" s="57"/>
      <c r="AQ93" s="57">
        <v>3</v>
      </c>
      <c r="AR93" s="57">
        <v>2</v>
      </c>
      <c r="AS93" s="57">
        <v>2</v>
      </c>
      <c r="AT93" s="57"/>
      <c r="AU93" s="57">
        <v>5</v>
      </c>
      <c r="AV93" s="57">
        <v>2</v>
      </c>
      <c r="AW93" s="57">
        <v>6</v>
      </c>
      <c r="AX93" s="57">
        <v>1</v>
      </c>
      <c r="AY93" s="57">
        <v>0</v>
      </c>
      <c r="AZ93" s="57">
        <v>2</v>
      </c>
      <c r="BA93" s="57"/>
      <c r="BB93" s="57">
        <v>9</v>
      </c>
      <c r="BC93" s="57">
        <v>4</v>
      </c>
      <c r="BD93" s="57">
        <v>1</v>
      </c>
      <c r="BE93" s="57">
        <v>0</v>
      </c>
      <c r="BF93" s="57">
        <v>0</v>
      </c>
      <c r="BG93" s="57">
        <v>2</v>
      </c>
      <c r="BH93" s="57">
        <v>2</v>
      </c>
      <c r="BI93" s="57">
        <v>332</v>
      </c>
      <c r="BJ93" s="57"/>
      <c r="BK93" s="57"/>
      <c r="BL93" s="57"/>
      <c r="BM93" s="57"/>
      <c r="BN93" s="57"/>
    </row>
    <row r="94" spans="1:66" x14ac:dyDescent="0.25">
      <c r="A94" s="77">
        <v>12</v>
      </c>
      <c r="B94" s="77" t="s">
        <v>750</v>
      </c>
      <c r="C94" s="77">
        <v>121</v>
      </c>
      <c r="D94" s="77" t="s">
        <v>763</v>
      </c>
      <c r="E94" s="77">
        <v>747</v>
      </c>
      <c r="F94" s="77" t="s">
        <v>764</v>
      </c>
      <c r="G94" s="77">
        <v>28</v>
      </c>
      <c r="H94" s="77" t="s">
        <v>690</v>
      </c>
      <c r="I94" s="77">
        <v>505</v>
      </c>
      <c r="J94" s="77" t="s">
        <v>764</v>
      </c>
      <c r="K94" s="77" t="s">
        <v>73</v>
      </c>
      <c r="L94" s="77">
        <v>64</v>
      </c>
      <c r="M94" s="77" t="s">
        <v>952</v>
      </c>
      <c r="N94" s="77" t="s">
        <v>773</v>
      </c>
      <c r="O94" s="77" t="s">
        <v>774</v>
      </c>
      <c r="P94" s="57"/>
      <c r="Q94" s="57">
        <v>2</v>
      </c>
      <c r="R94" s="57"/>
      <c r="S94" s="57">
        <v>2</v>
      </c>
      <c r="T94" s="57">
        <v>13</v>
      </c>
      <c r="U94" s="57">
        <v>2</v>
      </c>
      <c r="V94" s="57">
        <v>4</v>
      </c>
      <c r="W94" s="57">
        <v>3</v>
      </c>
      <c r="X94" s="57">
        <v>0</v>
      </c>
      <c r="Y94" s="57"/>
      <c r="Z94" s="57">
        <v>1</v>
      </c>
      <c r="AA94" s="57">
        <v>10</v>
      </c>
      <c r="AB94" s="57">
        <v>0</v>
      </c>
      <c r="AC94" s="57">
        <v>4</v>
      </c>
      <c r="AD94" s="57">
        <v>1</v>
      </c>
      <c r="AE94" s="57">
        <v>3</v>
      </c>
      <c r="AF94" s="57"/>
      <c r="AG94" s="57">
        <v>7</v>
      </c>
      <c r="AH94" s="57">
        <v>2</v>
      </c>
      <c r="AI94" s="57"/>
      <c r="AJ94" s="57">
        <v>2</v>
      </c>
      <c r="AK94" s="57">
        <v>3</v>
      </c>
      <c r="AL94" s="57">
        <v>3</v>
      </c>
      <c r="AM94" s="57">
        <v>0</v>
      </c>
      <c r="AN94" s="57">
        <v>1</v>
      </c>
      <c r="AO94" s="57">
        <v>3</v>
      </c>
      <c r="AP94" s="57"/>
      <c r="AQ94" s="57">
        <v>5</v>
      </c>
      <c r="AR94" s="57">
        <v>1</v>
      </c>
      <c r="AS94" s="57">
        <v>3</v>
      </c>
      <c r="AT94" s="57"/>
      <c r="AU94" s="57">
        <v>4</v>
      </c>
      <c r="AV94" s="57">
        <v>3</v>
      </c>
      <c r="AW94" s="57">
        <v>4</v>
      </c>
      <c r="AX94" s="57">
        <v>1</v>
      </c>
      <c r="AY94" s="57">
        <v>2</v>
      </c>
      <c r="AZ94" s="57">
        <v>2</v>
      </c>
      <c r="BA94" s="57"/>
      <c r="BB94" s="57">
        <v>5</v>
      </c>
      <c r="BC94" s="57">
        <v>2</v>
      </c>
      <c r="BD94" s="57">
        <v>1</v>
      </c>
      <c r="BE94" s="57">
        <v>1</v>
      </c>
      <c r="BF94" s="57">
        <v>1</v>
      </c>
      <c r="BG94" s="57">
        <v>1</v>
      </c>
      <c r="BH94" s="57">
        <v>7</v>
      </c>
      <c r="BI94" s="57">
        <v>323</v>
      </c>
      <c r="BJ94" s="57"/>
      <c r="BK94" s="57"/>
      <c r="BL94" s="57"/>
      <c r="BM94" s="57"/>
      <c r="BN94" s="57"/>
    </row>
    <row r="95" spans="1:66" x14ac:dyDescent="0.25">
      <c r="A95" s="77">
        <v>12</v>
      </c>
      <c r="B95" s="77" t="s">
        <v>750</v>
      </c>
      <c r="C95" s="77">
        <v>121</v>
      </c>
      <c r="D95" s="77" t="s">
        <v>763</v>
      </c>
      <c r="E95" s="77">
        <v>747</v>
      </c>
      <c r="F95" s="77" t="s">
        <v>764</v>
      </c>
      <c r="G95" s="77">
        <v>28</v>
      </c>
      <c r="H95" s="77" t="s">
        <v>690</v>
      </c>
      <c r="I95" s="77">
        <v>505</v>
      </c>
      <c r="J95" s="77" t="s">
        <v>764</v>
      </c>
      <c r="K95" s="77" t="s">
        <v>73</v>
      </c>
      <c r="L95" s="77">
        <v>65</v>
      </c>
      <c r="M95" s="77" t="s">
        <v>953</v>
      </c>
      <c r="N95" s="77" t="s">
        <v>773</v>
      </c>
      <c r="O95" s="77" t="s">
        <v>774</v>
      </c>
      <c r="P95" s="57"/>
      <c r="Q95" s="57">
        <v>0</v>
      </c>
      <c r="R95" s="57"/>
      <c r="S95" s="57">
        <v>3</v>
      </c>
      <c r="T95" s="57">
        <v>14</v>
      </c>
      <c r="U95" s="57">
        <v>1</v>
      </c>
      <c r="V95" s="57">
        <v>0</v>
      </c>
      <c r="W95" s="57">
        <v>0</v>
      </c>
      <c r="X95" s="57">
        <v>1</v>
      </c>
      <c r="Y95" s="57"/>
      <c r="Z95" s="57">
        <v>3</v>
      </c>
      <c r="AA95" s="57">
        <v>8</v>
      </c>
      <c r="AB95" s="57">
        <v>1</v>
      </c>
      <c r="AC95" s="57">
        <v>4</v>
      </c>
      <c r="AD95" s="57">
        <v>1</v>
      </c>
      <c r="AE95" s="57">
        <v>2</v>
      </c>
      <c r="AF95" s="57"/>
      <c r="AG95" s="57">
        <v>6</v>
      </c>
      <c r="AH95" s="57">
        <v>8</v>
      </c>
      <c r="AI95" s="57"/>
      <c r="AJ95" s="57">
        <v>2</v>
      </c>
      <c r="AK95" s="57">
        <v>4</v>
      </c>
      <c r="AL95" s="57">
        <v>2</v>
      </c>
      <c r="AM95" s="57">
        <v>0</v>
      </c>
      <c r="AN95" s="57">
        <v>1</v>
      </c>
      <c r="AO95" s="57">
        <v>0</v>
      </c>
      <c r="AP95" s="57"/>
      <c r="AQ95" s="57">
        <v>3</v>
      </c>
      <c r="AR95" s="57">
        <v>4</v>
      </c>
      <c r="AS95" s="57">
        <v>0</v>
      </c>
      <c r="AT95" s="57"/>
      <c r="AU95" s="57">
        <v>5</v>
      </c>
      <c r="AV95" s="57">
        <v>3</v>
      </c>
      <c r="AW95" s="57">
        <v>5</v>
      </c>
      <c r="AX95" s="57">
        <v>2</v>
      </c>
      <c r="AY95" s="57">
        <v>2</v>
      </c>
      <c r="AZ95" s="57">
        <v>1</v>
      </c>
      <c r="BA95" s="57"/>
      <c r="BB95" s="57">
        <v>7</v>
      </c>
      <c r="BC95" s="57">
        <v>5</v>
      </c>
      <c r="BD95" s="57">
        <v>0</v>
      </c>
      <c r="BE95" s="57">
        <v>0</v>
      </c>
      <c r="BF95" s="57">
        <v>1</v>
      </c>
      <c r="BG95" s="57">
        <v>7</v>
      </c>
      <c r="BH95" s="57">
        <v>7</v>
      </c>
      <c r="BI95" s="57">
        <v>320</v>
      </c>
      <c r="BJ95" s="57"/>
      <c r="BK95" s="57"/>
      <c r="BL95" s="57"/>
      <c r="BM95" s="57"/>
      <c r="BN95" s="57"/>
    </row>
    <row r="96" spans="1:66" x14ac:dyDescent="0.25">
      <c r="A96" s="77">
        <v>12</v>
      </c>
      <c r="B96" s="77" t="s">
        <v>750</v>
      </c>
      <c r="C96" s="77">
        <v>121</v>
      </c>
      <c r="D96" s="77" t="s">
        <v>763</v>
      </c>
      <c r="E96" s="77">
        <v>747</v>
      </c>
      <c r="F96" s="77" t="s">
        <v>764</v>
      </c>
      <c r="G96" s="77">
        <v>28</v>
      </c>
      <c r="H96" s="77" t="s">
        <v>690</v>
      </c>
      <c r="I96" s="77">
        <v>505</v>
      </c>
      <c r="J96" s="77" t="s">
        <v>764</v>
      </c>
      <c r="K96" s="77" t="s">
        <v>73</v>
      </c>
      <c r="L96" s="77">
        <v>66</v>
      </c>
      <c r="M96" s="77" t="s">
        <v>954</v>
      </c>
      <c r="N96" s="77" t="s">
        <v>773</v>
      </c>
      <c r="O96" s="77" t="s">
        <v>774</v>
      </c>
      <c r="P96" s="57"/>
      <c r="Q96" s="57">
        <v>2</v>
      </c>
      <c r="R96" s="57"/>
      <c r="S96" s="57">
        <v>0</v>
      </c>
      <c r="T96" s="57">
        <v>26</v>
      </c>
      <c r="U96" s="57">
        <v>0</v>
      </c>
      <c r="V96" s="57">
        <v>0</v>
      </c>
      <c r="W96" s="57">
        <v>1</v>
      </c>
      <c r="X96" s="57">
        <v>1</v>
      </c>
      <c r="Y96" s="57"/>
      <c r="Z96" s="57">
        <v>4</v>
      </c>
      <c r="AA96" s="57">
        <v>11</v>
      </c>
      <c r="AB96" s="57">
        <v>0</v>
      </c>
      <c r="AC96" s="57">
        <v>6</v>
      </c>
      <c r="AD96" s="57">
        <v>1</v>
      </c>
      <c r="AE96" s="57">
        <v>6</v>
      </c>
      <c r="AF96" s="57"/>
      <c r="AG96" s="57">
        <v>6</v>
      </c>
      <c r="AH96" s="57">
        <v>7</v>
      </c>
      <c r="AI96" s="57"/>
      <c r="AJ96" s="57">
        <v>1</v>
      </c>
      <c r="AK96" s="57">
        <v>6</v>
      </c>
      <c r="AL96" s="57">
        <v>0</v>
      </c>
      <c r="AM96" s="57">
        <v>1</v>
      </c>
      <c r="AN96" s="57">
        <v>0</v>
      </c>
      <c r="AO96" s="57">
        <v>1</v>
      </c>
      <c r="AP96" s="57"/>
      <c r="AQ96" s="57">
        <v>4</v>
      </c>
      <c r="AR96" s="57">
        <v>3</v>
      </c>
      <c r="AS96" s="57">
        <v>3</v>
      </c>
      <c r="AT96" s="57"/>
      <c r="AU96" s="57">
        <v>1</v>
      </c>
      <c r="AV96" s="57">
        <v>0</v>
      </c>
      <c r="AW96" s="57">
        <v>7</v>
      </c>
      <c r="AX96" s="57">
        <v>3</v>
      </c>
      <c r="AY96" s="57">
        <v>1</v>
      </c>
      <c r="AZ96" s="57">
        <v>2</v>
      </c>
      <c r="BA96" s="57"/>
      <c r="BB96" s="57">
        <v>6</v>
      </c>
      <c r="BC96" s="57">
        <v>3</v>
      </c>
      <c r="BD96" s="57">
        <v>1</v>
      </c>
      <c r="BE96" s="57">
        <v>0</v>
      </c>
      <c r="BF96" s="57">
        <v>1</v>
      </c>
      <c r="BG96" s="57">
        <v>5</v>
      </c>
      <c r="BH96" s="57">
        <v>4</v>
      </c>
      <c r="BI96" s="57">
        <v>332</v>
      </c>
      <c r="BJ96" s="57"/>
      <c r="BK96" s="57"/>
      <c r="BL96" s="57"/>
      <c r="BM96" s="57"/>
      <c r="BN96" s="57"/>
    </row>
    <row r="97" spans="1:66" x14ac:dyDescent="0.25">
      <c r="A97" s="77">
        <v>12</v>
      </c>
      <c r="B97" s="77" t="s">
        <v>750</v>
      </c>
      <c r="C97" s="77">
        <v>121</v>
      </c>
      <c r="D97" s="77" t="s">
        <v>763</v>
      </c>
      <c r="E97" s="77">
        <v>747</v>
      </c>
      <c r="F97" s="77" t="s">
        <v>764</v>
      </c>
      <c r="G97" s="77">
        <v>28</v>
      </c>
      <c r="H97" s="77" t="s">
        <v>690</v>
      </c>
      <c r="I97" s="77">
        <v>505</v>
      </c>
      <c r="J97" s="77" t="s">
        <v>764</v>
      </c>
      <c r="K97" s="77" t="s">
        <v>73</v>
      </c>
      <c r="L97" s="77">
        <v>67</v>
      </c>
      <c r="M97" s="77" t="s">
        <v>955</v>
      </c>
      <c r="N97" s="77" t="s">
        <v>773</v>
      </c>
      <c r="O97" s="77" t="s">
        <v>774</v>
      </c>
      <c r="P97" s="57"/>
      <c r="Q97" s="57">
        <v>1</v>
      </c>
      <c r="R97" s="57"/>
      <c r="S97" s="57">
        <v>2</v>
      </c>
      <c r="T97" s="57">
        <v>18</v>
      </c>
      <c r="U97" s="57"/>
      <c r="V97" s="57">
        <v>4</v>
      </c>
      <c r="W97" s="57"/>
      <c r="X97" s="57"/>
      <c r="Y97" s="57"/>
      <c r="Z97" s="57"/>
      <c r="AA97" s="57">
        <v>15</v>
      </c>
      <c r="AB97" s="57"/>
      <c r="AC97" s="57">
        <v>3</v>
      </c>
      <c r="AD97" s="57"/>
      <c r="AE97" s="57">
        <v>3</v>
      </c>
      <c r="AF97" s="57"/>
      <c r="AG97" s="57">
        <v>2</v>
      </c>
      <c r="AH97" s="57">
        <v>4</v>
      </c>
      <c r="AI97" s="57"/>
      <c r="AJ97" s="57">
        <v>1</v>
      </c>
      <c r="AK97" s="57">
        <v>5</v>
      </c>
      <c r="AL97" s="57">
        <v>2</v>
      </c>
      <c r="AM97" s="57"/>
      <c r="AN97" s="57">
        <v>1</v>
      </c>
      <c r="AO97" s="57">
        <v>1</v>
      </c>
      <c r="AP97" s="57"/>
      <c r="AQ97" s="57">
        <v>2</v>
      </c>
      <c r="AR97" s="57">
        <v>4</v>
      </c>
      <c r="AS97" s="57">
        <v>2</v>
      </c>
      <c r="AT97" s="57"/>
      <c r="AU97" s="57">
        <v>5</v>
      </c>
      <c r="AV97" s="57">
        <v>2</v>
      </c>
      <c r="AW97" s="57">
        <v>11</v>
      </c>
      <c r="AX97" s="57">
        <v>1</v>
      </c>
      <c r="AY97" s="57">
        <v>3</v>
      </c>
      <c r="AZ97" s="57">
        <v>2</v>
      </c>
      <c r="BA97" s="57"/>
      <c r="BB97" s="57">
        <v>4</v>
      </c>
      <c r="BC97" s="57">
        <v>1</v>
      </c>
      <c r="BD97" s="57">
        <v>2</v>
      </c>
      <c r="BE97" s="57">
        <v>1</v>
      </c>
      <c r="BF97" s="57">
        <v>0</v>
      </c>
      <c r="BG97" s="57">
        <v>4</v>
      </c>
      <c r="BH97" s="57">
        <v>1</v>
      </c>
      <c r="BI97" s="57">
        <v>313</v>
      </c>
      <c r="BJ97" s="57"/>
      <c r="BK97" s="57"/>
      <c r="BL97" s="57"/>
      <c r="BM97" s="57"/>
      <c r="BN97" s="57"/>
    </row>
    <row r="98" spans="1:66" x14ac:dyDescent="0.25">
      <c r="A98" s="77">
        <v>12</v>
      </c>
      <c r="B98" s="77" t="s">
        <v>750</v>
      </c>
      <c r="C98" s="77">
        <v>121</v>
      </c>
      <c r="D98" s="77" t="s">
        <v>763</v>
      </c>
      <c r="E98" s="77">
        <v>747</v>
      </c>
      <c r="F98" s="77" t="s">
        <v>764</v>
      </c>
      <c r="G98" s="77">
        <v>28</v>
      </c>
      <c r="H98" s="77" t="s">
        <v>690</v>
      </c>
      <c r="I98" s="77">
        <v>505</v>
      </c>
      <c r="J98" s="77" t="s">
        <v>764</v>
      </c>
      <c r="K98" s="77" t="s">
        <v>73</v>
      </c>
      <c r="L98" s="77">
        <v>68</v>
      </c>
      <c r="M98" s="77" t="s">
        <v>956</v>
      </c>
      <c r="N98" s="77" t="s">
        <v>773</v>
      </c>
      <c r="O98" s="77" t="s">
        <v>774</v>
      </c>
      <c r="P98" s="57"/>
      <c r="Q98" s="57">
        <v>1</v>
      </c>
      <c r="R98" s="57"/>
      <c r="S98" s="57">
        <v>4</v>
      </c>
      <c r="T98" s="57">
        <v>19</v>
      </c>
      <c r="U98" s="57">
        <v>2</v>
      </c>
      <c r="V98" s="57">
        <v>4</v>
      </c>
      <c r="W98" s="57">
        <v>0</v>
      </c>
      <c r="X98" s="57">
        <v>2</v>
      </c>
      <c r="Y98" s="57"/>
      <c r="Z98" s="57">
        <v>3</v>
      </c>
      <c r="AA98" s="57">
        <v>7</v>
      </c>
      <c r="AB98" s="57">
        <v>0</v>
      </c>
      <c r="AC98" s="57">
        <v>3</v>
      </c>
      <c r="AD98" s="57">
        <v>2</v>
      </c>
      <c r="AE98" s="57">
        <v>7</v>
      </c>
      <c r="AF98" s="57"/>
      <c r="AG98" s="57">
        <v>8</v>
      </c>
      <c r="AH98" s="57">
        <v>4</v>
      </c>
      <c r="AI98" s="57"/>
      <c r="AJ98" s="57">
        <v>4</v>
      </c>
      <c r="AK98" s="57">
        <v>2</v>
      </c>
      <c r="AL98" s="57">
        <v>2</v>
      </c>
      <c r="AM98" s="57">
        <v>0</v>
      </c>
      <c r="AN98" s="57">
        <v>0</v>
      </c>
      <c r="AO98" s="57">
        <v>5</v>
      </c>
      <c r="AP98" s="57"/>
      <c r="AQ98" s="57">
        <v>5</v>
      </c>
      <c r="AR98" s="57">
        <v>1</v>
      </c>
      <c r="AS98" s="57">
        <v>4</v>
      </c>
      <c r="AT98" s="57"/>
      <c r="AU98" s="57">
        <v>8</v>
      </c>
      <c r="AV98" s="57">
        <v>4</v>
      </c>
      <c r="AW98" s="57">
        <v>4</v>
      </c>
      <c r="AX98" s="57">
        <v>1</v>
      </c>
      <c r="AY98" s="57">
        <v>1</v>
      </c>
      <c r="AZ98" s="57">
        <v>5</v>
      </c>
      <c r="BA98" s="57"/>
      <c r="BB98" s="57">
        <v>10</v>
      </c>
      <c r="BC98" s="57">
        <v>8</v>
      </c>
      <c r="BD98" s="57">
        <v>3</v>
      </c>
      <c r="BE98" s="57">
        <v>0</v>
      </c>
      <c r="BF98" s="57">
        <v>2</v>
      </c>
      <c r="BG98" s="57">
        <v>4</v>
      </c>
      <c r="BH98" s="57">
        <v>5</v>
      </c>
      <c r="BI98" s="57">
        <v>341</v>
      </c>
      <c r="BJ98" s="57"/>
      <c r="BK98" s="57"/>
      <c r="BL98" s="57"/>
      <c r="BM98" s="57"/>
      <c r="BN98" s="57"/>
    </row>
    <row r="99" spans="1:66" x14ac:dyDescent="0.25">
      <c r="A99" s="77">
        <v>12</v>
      </c>
      <c r="B99" s="77" t="s">
        <v>750</v>
      </c>
      <c r="C99" s="77">
        <v>121</v>
      </c>
      <c r="D99" s="77" t="s">
        <v>763</v>
      </c>
      <c r="E99" s="77">
        <v>747</v>
      </c>
      <c r="F99" s="77" t="s">
        <v>764</v>
      </c>
      <c r="G99" s="77">
        <v>28</v>
      </c>
      <c r="H99" s="77" t="s">
        <v>690</v>
      </c>
      <c r="I99" s="77">
        <v>505</v>
      </c>
      <c r="J99" s="77" t="s">
        <v>764</v>
      </c>
      <c r="K99" s="77" t="s">
        <v>73</v>
      </c>
      <c r="L99" s="77">
        <v>69</v>
      </c>
      <c r="M99" s="77" t="s">
        <v>957</v>
      </c>
      <c r="N99" s="77" t="s">
        <v>773</v>
      </c>
      <c r="O99" s="77" t="s">
        <v>774</v>
      </c>
      <c r="P99" s="57"/>
      <c r="Q99" s="57">
        <v>3</v>
      </c>
      <c r="R99" s="57"/>
      <c r="S99" s="57">
        <v>2</v>
      </c>
      <c r="T99" s="57">
        <v>14</v>
      </c>
      <c r="U99" s="57">
        <v>1</v>
      </c>
      <c r="V99" s="57">
        <v>1</v>
      </c>
      <c r="W99" s="57">
        <v>1</v>
      </c>
      <c r="X99" s="57">
        <v>0</v>
      </c>
      <c r="Y99" s="57"/>
      <c r="Z99" s="57">
        <v>3</v>
      </c>
      <c r="AA99" s="57">
        <v>3</v>
      </c>
      <c r="AB99" s="57">
        <v>0</v>
      </c>
      <c r="AC99" s="57">
        <v>3</v>
      </c>
      <c r="AD99" s="57">
        <v>0</v>
      </c>
      <c r="AE99" s="57">
        <v>6</v>
      </c>
      <c r="AF99" s="57"/>
      <c r="AG99" s="57">
        <v>8</v>
      </c>
      <c r="AH99" s="57">
        <v>5</v>
      </c>
      <c r="AI99" s="57"/>
      <c r="AJ99" s="57">
        <v>4</v>
      </c>
      <c r="AK99" s="57">
        <v>3</v>
      </c>
      <c r="AL99" s="57">
        <v>1</v>
      </c>
      <c r="AM99" s="57">
        <v>1</v>
      </c>
      <c r="AN99" s="57">
        <v>0</v>
      </c>
      <c r="AO99" s="57">
        <v>1</v>
      </c>
      <c r="AP99" s="57"/>
      <c r="AQ99" s="57">
        <v>2</v>
      </c>
      <c r="AR99" s="57">
        <v>4</v>
      </c>
      <c r="AS99" s="57">
        <v>1</v>
      </c>
      <c r="AT99" s="57"/>
      <c r="AU99" s="57">
        <v>8</v>
      </c>
      <c r="AV99" s="57">
        <v>1</v>
      </c>
      <c r="AW99" s="57">
        <v>5</v>
      </c>
      <c r="AX99" s="57">
        <v>4</v>
      </c>
      <c r="AY99" s="57">
        <v>2</v>
      </c>
      <c r="AZ99" s="57">
        <v>3</v>
      </c>
      <c r="BA99" s="57"/>
      <c r="BB99" s="57">
        <v>7</v>
      </c>
      <c r="BC99" s="57">
        <v>4</v>
      </c>
      <c r="BD99" s="57">
        <v>3</v>
      </c>
      <c r="BE99" s="57">
        <v>0</v>
      </c>
      <c r="BF99" s="57">
        <v>2</v>
      </c>
      <c r="BG99" s="57">
        <v>2</v>
      </c>
      <c r="BH99" s="57">
        <v>4</v>
      </c>
      <c r="BI99" s="57">
        <v>326</v>
      </c>
      <c r="BJ99" s="57"/>
      <c r="BK99" s="57"/>
      <c r="BL99" s="57"/>
      <c r="BM99" s="57"/>
      <c r="BN99" s="57"/>
    </row>
    <row r="100" spans="1:66" x14ac:dyDescent="0.25">
      <c r="A100" s="77">
        <v>12</v>
      </c>
      <c r="B100" s="77" t="s">
        <v>750</v>
      </c>
      <c r="C100" s="77">
        <v>121</v>
      </c>
      <c r="D100" s="77" t="s">
        <v>763</v>
      </c>
      <c r="E100" s="77">
        <v>747</v>
      </c>
      <c r="F100" s="77" t="s">
        <v>764</v>
      </c>
      <c r="G100" s="77">
        <v>28</v>
      </c>
      <c r="H100" s="77" t="s">
        <v>690</v>
      </c>
      <c r="I100" s="77">
        <v>505</v>
      </c>
      <c r="J100" s="77" t="s">
        <v>764</v>
      </c>
      <c r="K100" s="77" t="s">
        <v>73</v>
      </c>
      <c r="L100" s="77">
        <v>70</v>
      </c>
      <c r="M100" s="77" t="s">
        <v>958</v>
      </c>
      <c r="N100" s="77" t="s">
        <v>773</v>
      </c>
      <c r="O100" s="77" t="s">
        <v>774</v>
      </c>
      <c r="P100" s="57"/>
      <c r="Q100" s="57">
        <v>1</v>
      </c>
      <c r="R100" s="57"/>
      <c r="S100" s="57">
        <v>1</v>
      </c>
      <c r="T100" s="57">
        <v>15</v>
      </c>
      <c r="U100" s="57"/>
      <c r="V100" s="57">
        <v>3</v>
      </c>
      <c r="W100" s="57"/>
      <c r="X100" s="57">
        <v>1</v>
      </c>
      <c r="Y100" s="57"/>
      <c r="Z100" s="57">
        <v>2</v>
      </c>
      <c r="AA100" s="57">
        <v>6</v>
      </c>
      <c r="AB100" s="57"/>
      <c r="AC100" s="57">
        <v>2</v>
      </c>
      <c r="AD100" s="57">
        <v>1</v>
      </c>
      <c r="AE100" s="57">
        <v>6</v>
      </c>
      <c r="AF100" s="57"/>
      <c r="AG100" s="57">
        <v>5</v>
      </c>
      <c r="AH100" s="57">
        <v>2</v>
      </c>
      <c r="AI100" s="57"/>
      <c r="AJ100" s="57">
        <v>1</v>
      </c>
      <c r="AK100" s="57">
        <v>5</v>
      </c>
      <c r="AL100" s="57">
        <v>5</v>
      </c>
      <c r="AM100" s="57">
        <v>1</v>
      </c>
      <c r="AN100" s="57">
        <v>2</v>
      </c>
      <c r="AO100" s="57">
        <v>6</v>
      </c>
      <c r="AP100" s="57"/>
      <c r="AQ100" s="57">
        <v>2</v>
      </c>
      <c r="AR100" s="57">
        <v>1</v>
      </c>
      <c r="AS100" s="57"/>
      <c r="AT100" s="57"/>
      <c r="AU100" s="57">
        <v>3</v>
      </c>
      <c r="AV100" s="57"/>
      <c r="AW100" s="57">
        <v>6</v>
      </c>
      <c r="AX100" s="57"/>
      <c r="AY100" s="57">
        <v>2</v>
      </c>
      <c r="AZ100" s="57">
        <v>5</v>
      </c>
      <c r="BA100" s="57"/>
      <c r="BB100" s="57">
        <v>6</v>
      </c>
      <c r="BC100" s="57">
        <v>2</v>
      </c>
      <c r="BD100" s="57">
        <v>2</v>
      </c>
      <c r="BE100" s="57"/>
      <c r="BF100" s="57"/>
      <c r="BG100" s="57">
        <v>2</v>
      </c>
      <c r="BH100" s="57">
        <v>3</v>
      </c>
      <c r="BI100" s="57">
        <v>324</v>
      </c>
      <c r="BJ100" s="57"/>
      <c r="BK100" s="57"/>
      <c r="BL100" s="57"/>
      <c r="BM100" s="57"/>
      <c r="BN100" s="57"/>
    </row>
    <row r="101" spans="1:66" x14ac:dyDescent="0.25">
      <c r="A101" s="77">
        <v>12</v>
      </c>
      <c r="B101" s="77" t="s">
        <v>750</v>
      </c>
      <c r="C101" s="77">
        <v>121</v>
      </c>
      <c r="D101" s="77" t="s">
        <v>763</v>
      </c>
      <c r="E101" s="77">
        <v>747</v>
      </c>
      <c r="F101" s="77" t="s">
        <v>764</v>
      </c>
      <c r="G101" s="77">
        <v>28</v>
      </c>
      <c r="H101" s="77" t="s">
        <v>690</v>
      </c>
      <c r="I101" s="77">
        <v>505</v>
      </c>
      <c r="J101" s="77" t="s">
        <v>764</v>
      </c>
      <c r="K101" s="77" t="s">
        <v>73</v>
      </c>
      <c r="L101" s="77">
        <v>71</v>
      </c>
      <c r="M101" s="77" t="s">
        <v>959</v>
      </c>
      <c r="N101" s="77" t="s">
        <v>773</v>
      </c>
      <c r="O101" s="77" t="s">
        <v>774</v>
      </c>
      <c r="P101" s="57"/>
      <c r="Q101" s="57"/>
      <c r="R101" s="57"/>
      <c r="S101" s="57">
        <v>1</v>
      </c>
      <c r="T101" s="57">
        <v>10</v>
      </c>
      <c r="U101" s="57"/>
      <c r="V101" s="57">
        <v>3</v>
      </c>
      <c r="W101" s="57"/>
      <c r="X101" s="57">
        <v>1</v>
      </c>
      <c r="Y101" s="57"/>
      <c r="Z101" s="57">
        <v>1</v>
      </c>
      <c r="AA101" s="57">
        <v>4</v>
      </c>
      <c r="AB101" s="57"/>
      <c r="AC101" s="57">
        <v>3</v>
      </c>
      <c r="AD101" s="57">
        <v>2</v>
      </c>
      <c r="AE101" s="57">
        <v>3</v>
      </c>
      <c r="AF101" s="57"/>
      <c r="AG101" s="57">
        <v>5</v>
      </c>
      <c r="AH101" s="57">
        <v>3</v>
      </c>
      <c r="AI101" s="57"/>
      <c r="AJ101" s="57">
        <v>1</v>
      </c>
      <c r="AK101" s="57">
        <v>1</v>
      </c>
      <c r="AL101" s="57"/>
      <c r="AM101" s="57"/>
      <c r="AN101" s="57"/>
      <c r="AO101" s="57">
        <v>6</v>
      </c>
      <c r="AP101" s="57"/>
      <c r="AQ101" s="57">
        <v>3</v>
      </c>
      <c r="AR101" s="57">
        <v>4</v>
      </c>
      <c r="AS101" s="57">
        <v>1</v>
      </c>
      <c r="AT101" s="57"/>
      <c r="AU101" s="57">
        <v>3</v>
      </c>
      <c r="AV101" s="57">
        <v>1</v>
      </c>
      <c r="AW101" s="57">
        <v>3</v>
      </c>
      <c r="AX101" s="57"/>
      <c r="AY101" s="57">
        <v>3</v>
      </c>
      <c r="AZ101" s="57">
        <v>1</v>
      </c>
      <c r="BA101" s="57"/>
      <c r="BB101" s="57">
        <v>9</v>
      </c>
      <c r="BC101" s="57">
        <v>2</v>
      </c>
      <c r="BD101" s="57"/>
      <c r="BE101" s="57"/>
      <c r="BF101" s="57"/>
      <c r="BG101" s="57">
        <v>7</v>
      </c>
      <c r="BH101" s="57">
        <v>2</v>
      </c>
      <c r="BI101" s="57">
        <v>321</v>
      </c>
      <c r="BJ101" s="57"/>
      <c r="BK101" s="57"/>
      <c r="BL101" s="57"/>
      <c r="BM101" s="57"/>
      <c r="BN101" s="57"/>
    </row>
    <row r="102" spans="1:66" x14ac:dyDescent="0.25">
      <c r="A102" s="77">
        <v>12</v>
      </c>
      <c r="B102" s="77" t="s">
        <v>750</v>
      </c>
      <c r="C102" s="77">
        <v>121</v>
      </c>
      <c r="D102" s="77" t="s">
        <v>763</v>
      </c>
      <c r="E102" s="77">
        <v>747</v>
      </c>
      <c r="F102" s="77" t="s">
        <v>764</v>
      </c>
      <c r="G102" s="77">
        <v>28</v>
      </c>
      <c r="H102" s="77" t="s">
        <v>690</v>
      </c>
      <c r="I102" s="77">
        <v>505</v>
      </c>
      <c r="J102" s="77" t="s">
        <v>764</v>
      </c>
      <c r="K102" s="77" t="s">
        <v>73</v>
      </c>
      <c r="L102" s="77">
        <v>72</v>
      </c>
      <c r="M102" s="77" t="s">
        <v>960</v>
      </c>
      <c r="N102" s="77" t="s">
        <v>773</v>
      </c>
      <c r="O102" s="77" t="s">
        <v>774</v>
      </c>
      <c r="P102" s="57"/>
      <c r="Q102" s="57">
        <v>0</v>
      </c>
      <c r="R102" s="57"/>
      <c r="S102" s="57">
        <v>3</v>
      </c>
      <c r="T102" s="57">
        <v>14</v>
      </c>
      <c r="U102" s="57">
        <v>2</v>
      </c>
      <c r="V102" s="57">
        <v>2</v>
      </c>
      <c r="W102" s="57">
        <v>0</v>
      </c>
      <c r="X102" s="57">
        <v>0</v>
      </c>
      <c r="Y102" s="57"/>
      <c r="Z102" s="57">
        <v>2</v>
      </c>
      <c r="AA102" s="57">
        <v>10</v>
      </c>
      <c r="AB102" s="57">
        <v>1</v>
      </c>
      <c r="AC102" s="57">
        <v>1</v>
      </c>
      <c r="AD102" s="57">
        <v>1</v>
      </c>
      <c r="AE102" s="57">
        <v>6</v>
      </c>
      <c r="AF102" s="57"/>
      <c r="AG102" s="57">
        <v>6</v>
      </c>
      <c r="AH102" s="57">
        <v>4</v>
      </c>
      <c r="AI102" s="57"/>
      <c r="AJ102" s="57">
        <v>1</v>
      </c>
      <c r="AK102" s="57">
        <v>2</v>
      </c>
      <c r="AL102" s="57">
        <v>3</v>
      </c>
      <c r="AM102" s="57">
        <v>1</v>
      </c>
      <c r="AN102" s="57">
        <v>2</v>
      </c>
      <c r="AO102" s="57">
        <v>3</v>
      </c>
      <c r="AP102" s="57"/>
      <c r="AQ102" s="57">
        <v>2</v>
      </c>
      <c r="AR102" s="57">
        <v>2</v>
      </c>
      <c r="AS102" s="57">
        <v>1</v>
      </c>
      <c r="AT102" s="57"/>
      <c r="AU102" s="57">
        <v>4</v>
      </c>
      <c r="AV102" s="57">
        <v>2</v>
      </c>
      <c r="AW102" s="57">
        <v>6</v>
      </c>
      <c r="AX102" s="57">
        <v>2</v>
      </c>
      <c r="AY102" s="57">
        <v>3</v>
      </c>
      <c r="AZ102" s="57">
        <v>2</v>
      </c>
      <c r="BA102" s="57"/>
      <c r="BB102" s="57">
        <v>5</v>
      </c>
      <c r="BC102" s="57">
        <v>3</v>
      </c>
      <c r="BD102" s="57">
        <v>1</v>
      </c>
      <c r="BE102" s="57">
        <v>1</v>
      </c>
      <c r="BF102" s="57">
        <v>2</v>
      </c>
      <c r="BG102" s="57">
        <v>3</v>
      </c>
      <c r="BH102" s="57">
        <v>3</v>
      </c>
      <c r="BI102" s="57">
        <v>312</v>
      </c>
      <c r="BJ102" s="57"/>
      <c r="BK102" s="57"/>
      <c r="BL102" s="57"/>
      <c r="BM102" s="57"/>
      <c r="BN102" s="57"/>
    </row>
    <row r="103" spans="1:66" x14ac:dyDescent="0.25">
      <c r="A103" s="77">
        <v>12</v>
      </c>
      <c r="B103" s="77" t="s">
        <v>750</v>
      </c>
      <c r="C103" s="77">
        <v>121</v>
      </c>
      <c r="D103" s="77" t="s">
        <v>763</v>
      </c>
      <c r="E103" s="77">
        <v>747</v>
      </c>
      <c r="F103" s="77" t="s">
        <v>764</v>
      </c>
      <c r="G103" s="77">
        <v>28</v>
      </c>
      <c r="H103" s="77" t="s">
        <v>690</v>
      </c>
      <c r="I103" s="77">
        <v>505</v>
      </c>
      <c r="J103" s="77" t="s">
        <v>764</v>
      </c>
      <c r="K103" s="77" t="s">
        <v>73</v>
      </c>
      <c r="L103" s="77">
        <v>73</v>
      </c>
      <c r="M103" s="77" t="s">
        <v>961</v>
      </c>
      <c r="N103" s="77" t="s">
        <v>775</v>
      </c>
      <c r="O103" s="77" t="s">
        <v>776</v>
      </c>
      <c r="P103" s="57"/>
      <c r="Q103" s="57">
        <v>0</v>
      </c>
      <c r="R103" s="57"/>
      <c r="S103" s="57">
        <v>0</v>
      </c>
      <c r="T103" s="57">
        <v>10</v>
      </c>
      <c r="U103" s="57">
        <v>1</v>
      </c>
      <c r="V103" s="57">
        <v>2</v>
      </c>
      <c r="W103" s="57">
        <v>1</v>
      </c>
      <c r="X103" s="57">
        <v>1</v>
      </c>
      <c r="Y103" s="57"/>
      <c r="Z103" s="57">
        <v>3</v>
      </c>
      <c r="AA103" s="57">
        <v>9</v>
      </c>
      <c r="AB103" s="57">
        <v>1</v>
      </c>
      <c r="AC103" s="57">
        <v>1</v>
      </c>
      <c r="AD103" s="57">
        <v>3</v>
      </c>
      <c r="AE103" s="57">
        <v>3</v>
      </c>
      <c r="AF103" s="57"/>
      <c r="AG103" s="57">
        <v>8</v>
      </c>
      <c r="AH103" s="57">
        <v>3</v>
      </c>
      <c r="AI103" s="57"/>
      <c r="AJ103" s="57">
        <v>3</v>
      </c>
      <c r="AK103" s="57">
        <v>4</v>
      </c>
      <c r="AL103" s="57">
        <v>0</v>
      </c>
      <c r="AM103" s="57">
        <v>1</v>
      </c>
      <c r="AN103" s="57">
        <v>1</v>
      </c>
      <c r="AO103" s="57">
        <v>3</v>
      </c>
      <c r="AP103" s="57"/>
      <c r="AQ103" s="57">
        <v>6</v>
      </c>
      <c r="AR103" s="57">
        <v>1</v>
      </c>
      <c r="AS103" s="57">
        <v>2</v>
      </c>
      <c r="AT103" s="57"/>
      <c r="AU103" s="57">
        <v>5</v>
      </c>
      <c r="AV103" s="57">
        <v>1</v>
      </c>
      <c r="AW103" s="57">
        <v>6</v>
      </c>
      <c r="AX103" s="57">
        <v>4</v>
      </c>
      <c r="AY103" s="57">
        <v>2</v>
      </c>
      <c r="AZ103" s="57">
        <v>1</v>
      </c>
      <c r="BA103" s="57"/>
      <c r="BB103" s="57">
        <v>8</v>
      </c>
      <c r="BC103" s="57">
        <v>3</v>
      </c>
      <c r="BD103" s="57">
        <v>0</v>
      </c>
      <c r="BE103" s="57">
        <v>2</v>
      </c>
      <c r="BF103" s="57">
        <v>1</v>
      </c>
      <c r="BG103" s="57">
        <v>2</v>
      </c>
      <c r="BH103" s="57">
        <v>4</v>
      </c>
      <c r="BI103" s="57">
        <v>344</v>
      </c>
      <c r="BJ103" s="57"/>
      <c r="BK103" s="57"/>
      <c r="BL103" s="57"/>
      <c r="BM103" s="57"/>
      <c r="BN103" s="57"/>
    </row>
    <row r="104" spans="1:66" x14ac:dyDescent="0.25">
      <c r="A104" s="77">
        <v>12</v>
      </c>
      <c r="B104" s="77" t="s">
        <v>750</v>
      </c>
      <c r="C104" s="77">
        <v>121</v>
      </c>
      <c r="D104" s="77" t="s">
        <v>763</v>
      </c>
      <c r="E104" s="77">
        <v>747</v>
      </c>
      <c r="F104" s="77" t="s">
        <v>764</v>
      </c>
      <c r="G104" s="77">
        <v>28</v>
      </c>
      <c r="H104" s="77" t="s">
        <v>690</v>
      </c>
      <c r="I104" s="77">
        <v>505</v>
      </c>
      <c r="J104" s="77" t="s">
        <v>764</v>
      </c>
      <c r="K104" s="77" t="s">
        <v>73</v>
      </c>
      <c r="L104" s="77">
        <v>74</v>
      </c>
      <c r="M104" s="77" t="s">
        <v>962</v>
      </c>
      <c r="N104" s="77" t="s">
        <v>775</v>
      </c>
      <c r="O104" s="77" t="s">
        <v>776</v>
      </c>
      <c r="P104" s="57"/>
      <c r="Q104" s="57">
        <v>0</v>
      </c>
      <c r="R104" s="57"/>
      <c r="S104" s="57">
        <v>1</v>
      </c>
      <c r="T104" s="57">
        <v>10</v>
      </c>
      <c r="U104" s="57">
        <v>1</v>
      </c>
      <c r="V104" s="57">
        <v>1</v>
      </c>
      <c r="W104" s="57">
        <v>1</v>
      </c>
      <c r="X104" s="57">
        <v>1</v>
      </c>
      <c r="Y104" s="57"/>
      <c r="Z104" s="57">
        <v>3</v>
      </c>
      <c r="AA104" s="57">
        <v>7</v>
      </c>
      <c r="AB104" s="57">
        <v>1</v>
      </c>
      <c r="AC104" s="57">
        <v>6</v>
      </c>
      <c r="AD104" s="57">
        <v>1</v>
      </c>
      <c r="AE104" s="57">
        <v>4</v>
      </c>
      <c r="AF104" s="57"/>
      <c r="AG104" s="57">
        <v>5</v>
      </c>
      <c r="AH104" s="57">
        <v>3</v>
      </c>
      <c r="AI104" s="57"/>
      <c r="AJ104" s="57">
        <v>3</v>
      </c>
      <c r="AK104" s="57">
        <v>5</v>
      </c>
      <c r="AL104" s="57">
        <v>2</v>
      </c>
      <c r="AM104" s="57">
        <v>0</v>
      </c>
      <c r="AN104" s="57">
        <v>1</v>
      </c>
      <c r="AO104" s="57">
        <v>5</v>
      </c>
      <c r="AP104" s="57"/>
      <c r="AQ104" s="57">
        <v>2</v>
      </c>
      <c r="AR104" s="57">
        <v>4</v>
      </c>
      <c r="AS104" s="57">
        <v>3</v>
      </c>
      <c r="AT104" s="57"/>
      <c r="AU104" s="57">
        <v>3</v>
      </c>
      <c r="AV104" s="57">
        <v>0</v>
      </c>
      <c r="AW104" s="57">
        <v>7</v>
      </c>
      <c r="AX104" s="57">
        <v>3</v>
      </c>
      <c r="AY104" s="57">
        <v>0</v>
      </c>
      <c r="AZ104" s="57">
        <v>1</v>
      </c>
      <c r="BA104" s="57"/>
      <c r="BB104" s="57">
        <v>3</v>
      </c>
      <c r="BC104" s="57">
        <v>5</v>
      </c>
      <c r="BD104" s="57">
        <v>1</v>
      </c>
      <c r="BE104" s="57">
        <v>0</v>
      </c>
      <c r="BF104" s="57">
        <v>2</v>
      </c>
      <c r="BG104" s="57">
        <v>3</v>
      </c>
      <c r="BH104" s="57">
        <v>2</v>
      </c>
      <c r="BI104" s="57">
        <v>331</v>
      </c>
      <c r="BJ104" s="57"/>
      <c r="BK104" s="57"/>
      <c r="BL104" s="57"/>
      <c r="BM104" s="57"/>
      <c r="BN104" s="57"/>
    </row>
    <row r="105" spans="1:66" x14ac:dyDescent="0.25">
      <c r="A105" s="77">
        <v>12</v>
      </c>
      <c r="B105" s="77" t="s">
        <v>750</v>
      </c>
      <c r="C105" s="77">
        <v>121</v>
      </c>
      <c r="D105" s="77" t="s">
        <v>763</v>
      </c>
      <c r="E105" s="77">
        <v>747</v>
      </c>
      <c r="F105" s="77" t="s">
        <v>764</v>
      </c>
      <c r="G105" s="77">
        <v>28</v>
      </c>
      <c r="H105" s="77" t="s">
        <v>690</v>
      </c>
      <c r="I105" s="77">
        <v>505</v>
      </c>
      <c r="J105" s="77" t="s">
        <v>764</v>
      </c>
      <c r="K105" s="77" t="s">
        <v>73</v>
      </c>
      <c r="L105" s="77">
        <v>75</v>
      </c>
      <c r="M105" s="77" t="s">
        <v>963</v>
      </c>
      <c r="N105" s="77" t="s">
        <v>775</v>
      </c>
      <c r="O105" s="77" t="s">
        <v>776</v>
      </c>
      <c r="P105" s="57"/>
      <c r="Q105" s="57">
        <v>1</v>
      </c>
      <c r="R105" s="57"/>
      <c r="S105" s="57">
        <v>2</v>
      </c>
      <c r="T105" s="57">
        <v>13</v>
      </c>
      <c r="U105" s="57">
        <v>4</v>
      </c>
      <c r="V105" s="57">
        <v>1</v>
      </c>
      <c r="W105" s="57">
        <v>0</v>
      </c>
      <c r="X105" s="57">
        <v>1</v>
      </c>
      <c r="Y105" s="57"/>
      <c r="Z105" s="57">
        <v>1</v>
      </c>
      <c r="AA105" s="57">
        <v>6</v>
      </c>
      <c r="AB105" s="57">
        <v>0</v>
      </c>
      <c r="AC105" s="57">
        <v>1</v>
      </c>
      <c r="AD105" s="57">
        <v>2</v>
      </c>
      <c r="AE105" s="57">
        <v>1</v>
      </c>
      <c r="AF105" s="57"/>
      <c r="AG105" s="57">
        <v>6</v>
      </c>
      <c r="AH105" s="57">
        <v>4</v>
      </c>
      <c r="AI105" s="57"/>
      <c r="AJ105" s="57">
        <v>2</v>
      </c>
      <c r="AK105" s="57">
        <v>4</v>
      </c>
      <c r="AL105" s="57">
        <v>1</v>
      </c>
      <c r="AM105" s="57">
        <v>1</v>
      </c>
      <c r="AN105" s="57">
        <v>0</v>
      </c>
      <c r="AO105" s="57">
        <v>3</v>
      </c>
      <c r="AP105" s="57"/>
      <c r="AQ105" s="57">
        <v>0</v>
      </c>
      <c r="AR105" s="57">
        <v>2</v>
      </c>
      <c r="AS105" s="57">
        <v>0</v>
      </c>
      <c r="AT105" s="57"/>
      <c r="AU105" s="57">
        <v>6</v>
      </c>
      <c r="AV105" s="57">
        <v>0</v>
      </c>
      <c r="AW105" s="57">
        <v>10</v>
      </c>
      <c r="AX105" s="57">
        <v>1</v>
      </c>
      <c r="AY105" s="57">
        <v>2</v>
      </c>
      <c r="AZ105" s="57">
        <v>2</v>
      </c>
      <c r="BA105" s="57"/>
      <c r="BB105" s="57">
        <v>7</v>
      </c>
      <c r="BC105" s="57">
        <v>8</v>
      </c>
      <c r="BD105" s="57">
        <v>3</v>
      </c>
      <c r="BE105" s="57">
        <v>1</v>
      </c>
      <c r="BF105" s="57">
        <v>1</v>
      </c>
      <c r="BG105" s="57">
        <v>3</v>
      </c>
      <c r="BH105" s="57">
        <v>5</v>
      </c>
      <c r="BI105" s="57">
        <v>327</v>
      </c>
      <c r="BJ105" s="57"/>
      <c r="BK105" s="57"/>
      <c r="BL105" s="57"/>
      <c r="BM105" s="57"/>
      <c r="BN105" s="57"/>
    </row>
    <row r="106" spans="1:66" x14ac:dyDescent="0.25">
      <c r="A106" s="77">
        <v>12</v>
      </c>
      <c r="B106" s="77" t="s">
        <v>750</v>
      </c>
      <c r="C106" s="77">
        <v>121</v>
      </c>
      <c r="D106" s="77" t="s">
        <v>763</v>
      </c>
      <c r="E106" s="77">
        <v>747</v>
      </c>
      <c r="F106" s="77" t="s">
        <v>764</v>
      </c>
      <c r="G106" s="77">
        <v>28</v>
      </c>
      <c r="H106" s="77" t="s">
        <v>690</v>
      </c>
      <c r="I106" s="77">
        <v>505</v>
      </c>
      <c r="J106" s="77" t="s">
        <v>764</v>
      </c>
      <c r="K106" s="77" t="s">
        <v>73</v>
      </c>
      <c r="L106" s="77">
        <v>76</v>
      </c>
      <c r="M106" s="77" t="s">
        <v>964</v>
      </c>
      <c r="N106" s="77" t="s">
        <v>775</v>
      </c>
      <c r="O106" s="77" t="s">
        <v>776</v>
      </c>
      <c r="P106" s="57"/>
      <c r="Q106" s="57">
        <v>2</v>
      </c>
      <c r="R106" s="57"/>
      <c r="S106" s="57">
        <v>5</v>
      </c>
      <c r="T106" s="57">
        <v>23</v>
      </c>
      <c r="U106" s="57">
        <v>2</v>
      </c>
      <c r="V106" s="57">
        <v>0</v>
      </c>
      <c r="W106" s="57">
        <v>4</v>
      </c>
      <c r="X106" s="57">
        <v>1</v>
      </c>
      <c r="Y106" s="57"/>
      <c r="Z106" s="57">
        <v>5</v>
      </c>
      <c r="AA106" s="57">
        <v>8</v>
      </c>
      <c r="AB106" s="57">
        <v>0</v>
      </c>
      <c r="AC106" s="57">
        <v>6</v>
      </c>
      <c r="AD106" s="57">
        <v>1</v>
      </c>
      <c r="AE106" s="57">
        <v>4</v>
      </c>
      <c r="AF106" s="57"/>
      <c r="AG106" s="57">
        <v>7</v>
      </c>
      <c r="AH106" s="57">
        <v>5</v>
      </c>
      <c r="AI106" s="57"/>
      <c r="AJ106" s="57">
        <v>1</v>
      </c>
      <c r="AK106" s="57">
        <v>5</v>
      </c>
      <c r="AL106" s="57">
        <v>2</v>
      </c>
      <c r="AM106" s="57">
        <v>2</v>
      </c>
      <c r="AN106" s="57">
        <v>0</v>
      </c>
      <c r="AO106" s="57">
        <v>4</v>
      </c>
      <c r="AP106" s="57"/>
      <c r="AQ106" s="57">
        <v>4</v>
      </c>
      <c r="AR106" s="57">
        <v>2</v>
      </c>
      <c r="AS106" s="57">
        <v>5</v>
      </c>
      <c r="AT106" s="57"/>
      <c r="AU106" s="57">
        <v>5</v>
      </c>
      <c r="AV106" s="57">
        <v>3</v>
      </c>
      <c r="AW106" s="57">
        <v>13</v>
      </c>
      <c r="AX106" s="57">
        <v>1</v>
      </c>
      <c r="AY106" s="57">
        <v>1</v>
      </c>
      <c r="AZ106" s="57">
        <v>1</v>
      </c>
      <c r="BA106" s="57"/>
      <c r="BB106" s="57">
        <v>7</v>
      </c>
      <c r="BC106" s="57">
        <v>2</v>
      </c>
      <c r="BD106" s="57">
        <v>1</v>
      </c>
      <c r="BE106" s="57">
        <v>0</v>
      </c>
      <c r="BF106" s="57">
        <v>2</v>
      </c>
      <c r="BG106" s="57">
        <v>6</v>
      </c>
      <c r="BH106" s="57">
        <v>3</v>
      </c>
      <c r="BI106" s="57">
        <v>343</v>
      </c>
      <c r="BJ106" s="57"/>
      <c r="BK106" s="57"/>
      <c r="BL106" s="57"/>
      <c r="BM106" s="57"/>
      <c r="BN106" s="57"/>
    </row>
    <row r="107" spans="1:66" x14ac:dyDescent="0.25">
      <c r="A107" s="77">
        <v>12</v>
      </c>
      <c r="B107" s="77" t="s">
        <v>750</v>
      </c>
      <c r="C107" s="77">
        <v>121</v>
      </c>
      <c r="D107" s="77" t="s">
        <v>763</v>
      </c>
      <c r="E107" s="77">
        <v>747</v>
      </c>
      <c r="F107" s="77" t="s">
        <v>764</v>
      </c>
      <c r="G107" s="77">
        <v>28</v>
      </c>
      <c r="H107" s="77" t="s">
        <v>690</v>
      </c>
      <c r="I107" s="77">
        <v>505</v>
      </c>
      <c r="J107" s="77" t="s">
        <v>764</v>
      </c>
      <c r="K107" s="77" t="s">
        <v>73</v>
      </c>
      <c r="L107" s="77">
        <v>77</v>
      </c>
      <c r="M107" s="77" t="s">
        <v>965</v>
      </c>
      <c r="N107" s="77" t="s">
        <v>775</v>
      </c>
      <c r="O107" s="77" t="s">
        <v>776</v>
      </c>
      <c r="P107" s="57"/>
      <c r="Q107" s="57">
        <v>2</v>
      </c>
      <c r="R107" s="57"/>
      <c r="S107" s="57">
        <v>1</v>
      </c>
      <c r="T107" s="57">
        <v>6</v>
      </c>
      <c r="U107" s="57">
        <v>2</v>
      </c>
      <c r="V107" s="57">
        <v>1</v>
      </c>
      <c r="W107" s="57">
        <v>1</v>
      </c>
      <c r="X107" s="57">
        <v>0</v>
      </c>
      <c r="Y107" s="57"/>
      <c r="Z107" s="57">
        <v>4</v>
      </c>
      <c r="AA107" s="57">
        <v>5</v>
      </c>
      <c r="AB107" s="57">
        <v>0</v>
      </c>
      <c r="AC107" s="57">
        <v>2</v>
      </c>
      <c r="AD107" s="57">
        <v>1</v>
      </c>
      <c r="AE107" s="57">
        <v>7</v>
      </c>
      <c r="AF107" s="57"/>
      <c r="AG107" s="57">
        <v>12</v>
      </c>
      <c r="AH107" s="57">
        <v>3</v>
      </c>
      <c r="AI107" s="57"/>
      <c r="AJ107" s="57">
        <v>4</v>
      </c>
      <c r="AK107" s="57">
        <v>2</v>
      </c>
      <c r="AL107" s="57">
        <v>2</v>
      </c>
      <c r="AM107" s="57">
        <v>0</v>
      </c>
      <c r="AN107" s="57">
        <v>2</v>
      </c>
      <c r="AO107" s="57">
        <v>4</v>
      </c>
      <c r="AP107" s="57"/>
      <c r="AQ107" s="57">
        <v>2</v>
      </c>
      <c r="AR107" s="57">
        <v>2</v>
      </c>
      <c r="AS107" s="57">
        <v>2</v>
      </c>
      <c r="AT107" s="57"/>
      <c r="AU107" s="57">
        <v>4</v>
      </c>
      <c r="AV107" s="57">
        <v>5</v>
      </c>
      <c r="AW107" s="57">
        <v>9</v>
      </c>
      <c r="AX107" s="57">
        <v>1</v>
      </c>
      <c r="AY107" s="57">
        <v>4</v>
      </c>
      <c r="AZ107" s="57">
        <v>3</v>
      </c>
      <c r="BA107" s="57"/>
      <c r="BB107" s="57">
        <v>10</v>
      </c>
      <c r="BC107" s="57">
        <v>6</v>
      </c>
      <c r="BD107" s="57">
        <v>4</v>
      </c>
      <c r="BE107" s="57">
        <v>0</v>
      </c>
      <c r="BF107" s="57">
        <v>0</v>
      </c>
      <c r="BG107" s="57">
        <v>1</v>
      </c>
      <c r="BH107" s="57">
        <v>6</v>
      </c>
      <c r="BI107" s="57">
        <v>318</v>
      </c>
      <c r="BJ107" s="57"/>
      <c r="BK107" s="57"/>
      <c r="BL107" s="57"/>
      <c r="BM107" s="57"/>
      <c r="BN107" s="57"/>
    </row>
    <row r="108" spans="1:66" x14ac:dyDescent="0.25">
      <c r="A108" s="77">
        <v>12</v>
      </c>
      <c r="B108" s="77" t="s">
        <v>750</v>
      </c>
      <c r="C108" s="77">
        <v>121</v>
      </c>
      <c r="D108" s="77" t="s">
        <v>763</v>
      </c>
      <c r="E108" s="77">
        <v>747</v>
      </c>
      <c r="F108" s="77" t="s">
        <v>764</v>
      </c>
      <c r="G108" s="77">
        <v>28</v>
      </c>
      <c r="H108" s="77" t="s">
        <v>690</v>
      </c>
      <c r="I108" s="77">
        <v>505</v>
      </c>
      <c r="J108" s="77" t="s">
        <v>764</v>
      </c>
      <c r="K108" s="77" t="s">
        <v>73</v>
      </c>
      <c r="L108" s="77">
        <v>78</v>
      </c>
      <c r="M108" s="77" t="s">
        <v>966</v>
      </c>
      <c r="N108" s="77" t="s">
        <v>775</v>
      </c>
      <c r="O108" s="77" t="s">
        <v>776</v>
      </c>
      <c r="P108" s="57"/>
      <c r="Q108" s="57">
        <v>0</v>
      </c>
      <c r="R108" s="57"/>
      <c r="S108" s="57">
        <v>2</v>
      </c>
      <c r="T108" s="57">
        <v>15</v>
      </c>
      <c r="U108" s="57">
        <v>1</v>
      </c>
      <c r="V108" s="57">
        <v>1</v>
      </c>
      <c r="W108" s="57">
        <v>0</v>
      </c>
      <c r="X108" s="57">
        <v>1</v>
      </c>
      <c r="Y108" s="57"/>
      <c r="Z108" s="57">
        <v>3</v>
      </c>
      <c r="AA108" s="57">
        <v>6</v>
      </c>
      <c r="AB108" s="57">
        <v>0</v>
      </c>
      <c r="AC108" s="57">
        <v>3</v>
      </c>
      <c r="AD108" s="57">
        <v>0</v>
      </c>
      <c r="AE108" s="57">
        <v>6</v>
      </c>
      <c r="AF108" s="57"/>
      <c r="AG108" s="57">
        <v>3</v>
      </c>
      <c r="AH108" s="57">
        <v>1</v>
      </c>
      <c r="AI108" s="57"/>
      <c r="AJ108" s="57">
        <v>5</v>
      </c>
      <c r="AK108" s="57">
        <v>3</v>
      </c>
      <c r="AL108" s="57">
        <v>2</v>
      </c>
      <c r="AM108" s="57">
        <v>1</v>
      </c>
      <c r="AN108" s="57">
        <v>2</v>
      </c>
      <c r="AO108" s="57">
        <v>6</v>
      </c>
      <c r="AP108" s="57"/>
      <c r="AQ108" s="57">
        <v>1</v>
      </c>
      <c r="AR108" s="57">
        <v>3</v>
      </c>
      <c r="AS108" s="57">
        <v>4</v>
      </c>
      <c r="AT108" s="57"/>
      <c r="AU108" s="57">
        <v>1</v>
      </c>
      <c r="AV108" s="57">
        <v>2</v>
      </c>
      <c r="AW108" s="57">
        <v>8</v>
      </c>
      <c r="AX108" s="57">
        <v>5</v>
      </c>
      <c r="AY108" s="57">
        <v>5</v>
      </c>
      <c r="AZ108" s="57">
        <v>3</v>
      </c>
      <c r="BA108" s="57"/>
      <c r="BB108" s="57">
        <v>6</v>
      </c>
      <c r="BC108" s="57">
        <v>6</v>
      </c>
      <c r="BD108" s="57">
        <v>0</v>
      </c>
      <c r="BE108" s="57">
        <v>0</v>
      </c>
      <c r="BF108" s="57">
        <v>1</v>
      </c>
      <c r="BG108" s="57">
        <v>4</v>
      </c>
      <c r="BH108" s="57">
        <v>1</v>
      </c>
      <c r="BI108" s="57">
        <v>326</v>
      </c>
      <c r="BJ108" s="57"/>
      <c r="BK108" s="57"/>
      <c r="BL108" s="57"/>
      <c r="BM108" s="57"/>
      <c r="BN108" s="57"/>
    </row>
    <row r="109" spans="1:66" x14ac:dyDescent="0.25">
      <c r="A109" s="77">
        <v>12</v>
      </c>
      <c r="B109" s="77" t="s">
        <v>750</v>
      </c>
      <c r="C109" s="77">
        <v>121</v>
      </c>
      <c r="D109" s="77" t="s">
        <v>763</v>
      </c>
      <c r="E109" s="77">
        <v>747</v>
      </c>
      <c r="F109" s="77" t="s">
        <v>764</v>
      </c>
      <c r="G109" s="77">
        <v>28</v>
      </c>
      <c r="H109" s="77" t="s">
        <v>690</v>
      </c>
      <c r="I109" s="77">
        <v>505</v>
      </c>
      <c r="J109" s="77" t="s">
        <v>764</v>
      </c>
      <c r="K109" s="77" t="s">
        <v>73</v>
      </c>
      <c r="L109" s="77">
        <v>79</v>
      </c>
      <c r="M109" s="77" t="s">
        <v>967</v>
      </c>
      <c r="N109" s="77" t="s">
        <v>775</v>
      </c>
      <c r="O109" s="77" t="s">
        <v>776</v>
      </c>
      <c r="P109" s="57"/>
      <c r="Q109" s="57">
        <v>1</v>
      </c>
      <c r="R109" s="57"/>
      <c r="S109" s="57">
        <v>2</v>
      </c>
      <c r="T109" s="57">
        <v>16</v>
      </c>
      <c r="U109" s="57">
        <v>1</v>
      </c>
      <c r="V109" s="57">
        <v>1</v>
      </c>
      <c r="W109" s="57">
        <v>2</v>
      </c>
      <c r="X109" s="57">
        <v>0</v>
      </c>
      <c r="Y109" s="57"/>
      <c r="Z109" s="57">
        <v>2</v>
      </c>
      <c r="AA109" s="57">
        <v>7</v>
      </c>
      <c r="AB109" s="57">
        <v>2</v>
      </c>
      <c r="AC109" s="57">
        <v>5</v>
      </c>
      <c r="AD109" s="57">
        <v>1</v>
      </c>
      <c r="AE109" s="57">
        <v>2</v>
      </c>
      <c r="AF109" s="57"/>
      <c r="AG109" s="57">
        <v>6</v>
      </c>
      <c r="AH109" s="57">
        <v>4</v>
      </c>
      <c r="AI109" s="57"/>
      <c r="AJ109" s="57">
        <v>2</v>
      </c>
      <c r="AK109" s="57">
        <v>3</v>
      </c>
      <c r="AL109" s="57">
        <v>1</v>
      </c>
      <c r="AM109" s="57">
        <v>0</v>
      </c>
      <c r="AN109" s="57">
        <v>3</v>
      </c>
      <c r="AO109" s="57">
        <v>3</v>
      </c>
      <c r="AP109" s="57"/>
      <c r="AQ109" s="57">
        <v>2</v>
      </c>
      <c r="AR109" s="57">
        <v>5</v>
      </c>
      <c r="AS109" s="57">
        <v>1</v>
      </c>
      <c r="AT109" s="57"/>
      <c r="AU109" s="57">
        <v>2</v>
      </c>
      <c r="AV109" s="57">
        <v>2</v>
      </c>
      <c r="AW109" s="57">
        <v>4</v>
      </c>
      <c r="AX109" s="57">
        <v>2</v>
      </c>
      <c r="AY109" s="57">
        <v>2</v>
      </c>
      <c r="AZ109" s="57">
        <v>3</v>
      </c>
      <c r="BA109" s="57"/>
      <c r="BB109" s="57">
        <v>7</v>
      </c>
      <c r="BC109" s="57">
        <v>3</v>
      </c>
      <c r="BD109" s="57">
        <v>1</v>
      </c>
      <c r="BE109" s="57">
        <v>0</v>
      </c>
      <c r="BF109" s="57">
        <v>1</v>
      </c>
      <c r="BG109" s="57">
        <v>5</v>
      </c>
      <c r="BH109" s="57">
        <v>1</v>
      </c>
      <c r="BI109" s="57">
        <v>316</v>
      </c>
      <c r="BJ109" s="57"/>
      <c r="BK109" s="57"/>
      <c r="BL109" s="57"/>
      <c r="BM109" s="57"/>
      <c r="BN109" s="57"/>
    </row>
    <row r="110" spans="1:66" x14ac:dyDescent="0.25">
      <c r="A110" s="77">
        <v>12</v>
      </c>
      <c r="B110" s="77" t="s">
        <v>750</v>
      </c>
      <c r="C110" s="77">
        <v>121</v>
      </c>
      <c r="D110" s="77" t="s">
        <v>763</v>
      </c>
      <c r="E110" s="77">
        <v>747</v>
      </c>
      <c r="F110" s="77" t="s">
        <v>764</v>
      </c>
      <c r="G110" s="77">
        <v>28</v>
      </c>
      <c r="H110" s="77" t="s">
        <v>690</v>
      </c>
      <c r="I110" s="77">
        <v>505</v>
      </c>
      <c r="J110" s="77" t="s">
        <v>764</v>
      </c>
      <c r="K110" s="77" t="s">
        <v>73</v>
      </c>
      <c r="L110" s="77">
        <v>80</v>
      </c>
      <c r="M110" s="77" t="s">
        <v>968</v>
      </c>
      <c r="N110" s="77" t="s">
        <v>775</v>
      </c>
      <c r="O110" s="77" t="s">
        <v>776</v>
      </c>
      <c r="P110" s="57"/>
      <c r="Q110" s="57">
        <v>0</v>
      </c>
      <c r="R110" s="57"/>
      <c r="S110" s="57">
        <v>1</v>
      </c>
      <c r="T110" s="57">
        <v>13</v>
      </c>
      <c r="U110" s="57">
        <v>2</v>
      </c>
      <c r="V110" s="57">
        <v>3</v>
      </c>
      <c r="W110" s="57">
        <v>1</v>
      </c>
      <c r="X110" s="57">
        <v>1</v>
      </c>
      <c r="Y110" s="57"/>
      <c r="Z110" s="57">
        <v>4</v>
      </c>
      <c r="AA110" s="57">
        <v>8</v>
      </c>
      <c r="AB110" s="57">
        <v>0</v>
      </c>
      <c r="AC110" s="57">
        <v>4</v>
      </c>
      <c r="AD110" s="57">
        <v>0</v>
      </c>
      <c r="AE110" s="57">
        <v>7</v>
      </c>
      <c r="AF110" s="57"/>
      <c r="AG110" s="57">
        <v>8</v>
      </c>
      <c r="AH110" s="57">
        <v>3</v>
      </c>
      <c r="AI110" s="57"/>
      <c r="AJ110" s="57">
        <v>3</v>
      </c>
      <c r="AK110" s="57">
        <v>4</v>
      </c>
      <c r="AL110" s="57">
        <v>2</v>
      </c>
      <c r="AM110" s="57">
        <v>1</v>
      </c>
      <c r="AN110" s="57">
        <v>0</v>
      </c>
      <c r="AO110" s="57">
        <v>4</v>
      </c>
      <c r="AP110" s="57"/>
      <c r="AQ110" s="57">
        <v>1</v>
      </c>
      <c r="AR110" s="57">
        <v>2</v>
      </c>
      <c r="AS110" s="57">
        <v>0</v>
      </c>
      <c r="AT110" s="57"/>
      <c r="AU110" s="57">
        <v>4</v>
      </c>
      <c r="AV110" s="57">
        <v>0</v>
      </c>
      <c r="AW110" s="57">
        <v>7</v>
      </c>
      <c r="AX110" s="57">
        <v>2</v>
      </c>
      <c r="AY110" s="57">
        <v>0</v>
      </c>
      <c r="AZ110" s="57">
        <v>3</v>
      </c>
      <c r="BA110" s="57"/>
      <c r="BB110" s="57">
        <v>7</v>
      </c>
      <c r="BC110" s="57">
        <v>4</v>
      </c>
      <c r="BD110" s="57">
        <v>1</v>
      </c>
      <c r="BE110" s="57">
        <v>0</v>
      </c>
      <c r="BF110" s="57">
        <v>1</v>
      </c>
      <c r="BG110" s="57">
        <v>5</v>
      </c>
      <c r="BH110" s="57">
        <v>4</v>
      </c>
      <c r="BI110" s="57">
        <v>317</v>
      </c>
      <c r="BJ110" s="57"/>
      <c r="BK110" s="57"/>
      <c r="BL110" s="57"/>
      <c r="BM110" s="57"/>
      <c r="BN110" s="57"/>
    </row>
    <row r="111" spans="1:66" x14ac:dyDescent="0.25">
      <c r="A111" s="77">
        <v>12</v>
      </c>
      <c r="B111" s="77" t="s">
        <v>750</v>
      </c>
      <c r="C111" s="77">
        <v>121</v>
      </c>
      <c r="D111" s="77" t="s">
        <v>763</v>
      </c>
      <c r="E111" s="77">
        <v>747</v>
      </c>
      <c r="F111" s="77" t="s">
        <v>764</v>
      </c>
      <c r="G111" s="77">
        <v>28</v>
      </c>
      <c r="H111" s="77" t="s">
        <v>690</v>
      </c>
      <c r="I111" s="77">
        <v>505</v>
      </c>
      <c r="J111" s="77" t="s">
        <v>764</v>
      </c>
      <c r="K111" s="77" t="s">
        <v>73</v>
      </c>
      <c r="L111" s="77">
        <v>81</v>
      </c>
      <c r="M111" s="77" t="s">
        <v>969</v>
      </c>
      <c r="N111" s="77" t="s">
        <v>775</v>
      </c>
      <c r="O111" s="77" t="s">
        <v>776</v>
      </c>
      <c r="P111" s="57"/>
      <c r="Q111" s="57">
        <v>1</v>
      </c>
      <c r="R111" s="57"/>
      <c r="S111" s="57">
        <v>3</v>
      </c>
      <c r="T111" s="57">
        <v>13</v>
      </c>
      <c r="U111" s="57">
        <v>2</v>
      </c>
      <c r="V111" s="57">
        <v>1</v>
      </c>
      <c r="W111" s="57">
        <v>2</v>
      </c>
      <c r="X111" s="57">
        <v>0</v>
      </c>
      <c r="Y111" s="57"/>
      <c r="Z111" s="57">
        <v>4</v>
      </c>
      <c r="AA111" s="57">
        <v>4</v>
      </c>
      <c r="AB111" s="57">
        <v>0</v>
      </c>
      <c r="AC111" s="57">
        <v>3</v>
      </c>
      <c r="AD111" s="57"/>
      <c r="AE111" s="57">
        <v>3</v>
      </c>
      <c r="AF111" s="57"/>
      <c r="AG111" s="57">
        <v>6</v>
      </c>
      <c r="AH111" s="57">
        <v>2</v>
      </c>
      <c r="AI111" s="57"/>
      <c r="AJ111" s="57">
        <v>3</v>
      </c>
      <c r="AK111" s="57">
        <v>3</v>
      </c>
      <c r="AL111" s="57">
        <v>0</v>
      </c>
      <c r="AM111" s="57">
        <v>0</v>
      </c>
      <c r="AN111" s="57">
        <v>5</v>
      </c>
      <c r="AO111" s="57">
        <v>5</v>
      </c>
      <c r="AP111" s="57"/>
      <c r="AQ111" s="57">
        <v>1</v>
      </c>
      <c r="AR111" s="57">
        <v>1</v>
      </c>
      <c r="AS111" s="57">
        <v>3</v>
      </c>
      <c r="AT111" s="57"/>
      <c r="AU111" s="57">
        <v>4</v>
      </c>
      <c r="AV111" s="57">
        <v>3</v>
      </c>
      <c r="AW111" s="57">
        <v>8</v>
      </c>
      <c r="AX111" s="57">
        <v>1</v>
      </c>
      <c r="AY111" s="57">
        <v>2</v>
      </c>
      <c r="AZ111" s="57">
        <v>1</v>
      </c>
      <c r="BA111" s="57"/>
      <c r="BB111" s="57">
        <v>5</v>
      </c>
      <c r="BC111" s="57">
        <v>5</v>
      </c>
      <c r="BD111" s="57">
        <v>2</v>
      </c>
      <c r="BE111" s="57">
        <v>0</v>
      </c>
      <c r="BF111" s="57">
        <v>3</v>
      </c>
      <c r="BG111" s="57">
        <v>3</v>
      </c>
      <c r="BH111" s="57">
        <v>4</v>
      </c>
      <c r="BI111" s="57">
        <v>322</v>
      </c>
      <c r="BJ111" s="57"/>
      <c r="BK111" s="57"/>
      <c r="BL111" s="57"/>
      <c r="BM111" s="57"/>
      <c r="BN111" s="57"/>
    </row>
    <row r="112" spans="1:66" x14ac:dyDescent="0.25">
      <c r="A112" s="77">
        <v>12</v>
      </c>
      <c r="B112" s="77" t="s">
        <v>750</v>
      </c>
      <c r="C112" s="77">
        <v>121</v>
      </c>
      <c r="D112" s="77" t="s">
        <v>763</v>
      </c>
      <c r="E112" s="77">
        <v>747</v>
      </c>
      <c r="F112" s="77" t="s">
        <v>764</v>
      </c>
      <c r="G112" s="77">
        <v>28</v>
      </c>
      <c r="H112" s="77" t="s">
        <v>690</v>
      </c>
      <c r="I112" s="77">
        <v>505</v>
      </c>
      <c r="J112" s="77" t="s">
        <v>764</v>
      </c>
      <c r="K112" s="77" t="s">
        <v>73</v>
      </c>
      <c r="L112" s="77">
        <v>82</v>
      </c>
      <c r="M112" s="77" t="s">
        <v>970</v>
      </c>
      <c r="N112" s="77" t="s">
        <v>775</v>
      </c>
      <c r="O112" s="77" t="s">
        <v>776</v>
      </c>
      <c r="P112" s="57"/>
      <c r="Q112" s="57">
        <v>2</v>
      </c>
      <c r="R112" s="57"/>
      <c r="S112" s="57">
        <v>1</v>
      </c>
      <c r="T112" s="57">
        <v>7</v>
      </c>
      <c r="U112" s="57">
        <v>3</v>
      </c>
      <c r="V112" s="57">
        <v>5</v>
      </c>
      <c r="W112" s="57">
        <v>3</v>
      </c>
      <c r="X112" s="57">
        <v>1</v>
      </c>
      <c r="Y112" s="57"/>
      <c r="Z112" s="57">
        <v>2</v>
      </c>
      <c r="AA112" s="57">
        <v>9</v>
      </c>
      <c r="AB112" s="57">
        <v>1</v>
      </c>
      <c r="AC112" s="57">
        <v>3</v>
      </c>
      <c r="AD112" s="57">
        <v>2</v>
      </c>
      <c r="AE112" s="57">
        <v>1</v>
      </c>
      <c r="AF112" s="57"/>
      <c r="AG112" s="57">
        <v>6</v>
      </c>
      <c r="AH112" s="57">
        <v>6</v>
      </c>
      <c r="AI112" s="57"/>
      <c r="AJ112" s="57">
        <v>3</v>
      </c>
      <c r="AK112" s="57">
        <v>3</v>
      </c>
      <c r="AL112" s="57">
        <v>1</v>
      </c>
      <c r="AM112" s="57">
        <v>2</v>
      </c>
      <c r="AN112" s="57"/>
      <c r="AO112" s="57">
        <v>1</v>
      </c>
      <c r="AP112" s="57"/>
      <c r="AQ112" s="57">
        <v>2</v>
      </c>
      <c r="AR112" s="57">
        <v>2</v>
      </c>
      <c r="AS112" s="57">
        <v>3</v>
      </c>
      <c r="AT112" s="57"/>
      <c r="AU112" s="57">
        <v>5</v>
      </c>
      <c r="AV112" s="57">
        <v>5</v>
      </c>
      <c r="AW112" s="57">
        <v>5</v>
      </c>
      <c r="AX112" s="57">
        <v>2</v>
      </c>
      <c r="AY112" s="57">
        <v>4</v>
      </c>
      <c r="AZ112" s="57">
        <v>4</v>
      </c>
      <c r="BA112" s="57"/>
      <c r="BB112" s="57">
        <v>6</v>
      </c>
      <c r="BC112" s="57">
        <v>6</v>
      </c>
      <c r="BD112" s="57">
        <v>1</v>
      </c>
      <c r="BE112" s="57"/>
      <c r="BF112" s="57">
        <v>2</v>
      </c>
      <c r="BG112" s="57">
        <v>4</v>
      </c>
      <c r="BH112" s="57">
        <v>2</v>
      </c>
      <c r="BI112" s="57">
        <v>316</v>
      </c>
      <c r="BJ112" s="57"/>
      <c r="BK112" s="57"/>
      <c r="BL112" s="57"/>
      <c r="BM112" s="57"/>
      <c r="BN112" s="57"/>
    </row>
    <row r="113" spans="1:66" x14ac:dyDescent="0.25">
      <c r="A113" s="77">
        <v>12</v>
      </c>
      <c r="B113" s="77" t="s">
        <v>750</v>
      </c>
      <c r="C113" s="77">
        <v>121</v>
      </c>
      <c r="D113" s="77" t="s">
        <v>763</v>
      </c>
      <c r="E113" s="77">
        <v>747</v>
      </c>
      <c r="F113" s="77" t="s">
        <v>764</v>
      </c>
      <c r="G113" s="77">
        <v>28</v>
      </c>
      <c r="H113" s="77" t="s">
        <v>690</v>
      </c>
      <c r="I113" s="77">
        <v>505</v>
      </c>
      <c r="J113" s="77" t="s">
        <v>764</v>
      </c>
      <c r="K113" s="77" t="s">
        <v>73</v>
      </c>
      <c r="L113" s="77">
        <v>83</v>
      </c>
      <c r="M113" s="77" t="s">
        <v>971</v>
      </c>
      <c r="N113" s="77" t="s">
        <v>775</v>
      </c>
      <c r="O113" s="77" t="s">
        <v>776</v>
      </c>
      <c r="P113" s="57"/>
      <c r="Q113" s="57">
        <v>3</v>
      </c>
      <c r="R113" s="57"/>
      <c r="S113" s="57">
        <v>3</v>
      </c>
      <c r="T113" s="57">
        <v>16</v>
      </c>
      <c r="U113" s="57">
        <v>0</v>
      </c>
      <c r="V113" s="57">
        <v>3</v>
      </c>
      <c r="W113" s="57">
        <v>2</v>
      </c>
      <c r="X113" s="57">
        <v>1</v>
      </c>
      <c r="Y113" s="57"/>
      <c r="Z113" s="57">
        <v>3</v>
      </c>
      <c r="AA113" s="57">
        <v>4</v>
      </c>
      <c r="AB113" s="57">
        <v>2</v>
      </c>
      <c r="AC113" s="57">
        <v>1</v>
      </c>
      <c r="AD113" s="57">
        <v>1</v>
      </c>
      <c r="AE113" s="57">
        <v>6</v>
      </c>
      <c r="AF113" s="57"/>
      <c r="AG113" s="57">
        <v>5</v>
      </c>
      <c r="AH113" s="57">
        <v>3</v>
      </c>
      <c r="AI113" s="57"/>
      <c r="AJ113" s="57">
        <v>5</v>
      </c>
      <c r="AK113" s="57">
        <v>4</v>
      </c>
      <c r="AL113" s="57">
        <v>2</v>
      </c>
      <c r="AM113" s="57">
        <v>0</v>
      </c>
      <c r="AN113" s="57">
        <v>0</v>
      </c>
      <c r="AO113" s="57">
        <v>0</v>
      </c>
      <c r="AP113" s="57"/>
      <c r="AQ113" s="57">
        <v>1</v>
      </c>
      <c r="AR113" s="57">
        <v>2</v>
      </c>
      <c r="AS113" s="57">
        <v>2</v>
      </c>
      <c r="AT113" s="57"/>
      <c r="AU113" s="57">
        <v>5</v>
      </c>
      <c r="AV113" s="57">
        <v>0</v>
      </c>
      <c r="AW113" s="57">
        <v>4</v>
      </c>
      <c r="AX113" s="57">
        <v>2</v>
      </c>
      <c r="AY113" s="57">
        <v>2</v>
      </c>
      <c r="AZ113" s="57">
        <v>3</v>
      </c>
      <c r="BA113" s="57"/>
      <c r="BB113" s="57">
        <v>3</v>
      </c>
      <c r="BC113" s="57">
        <v>4</v>
      </c>
      <c r="BD113" s="57">
        <v>1</v>
      </c>
      <c r="BE113" s="57">
        <v>0</v>
      </c>
      <c r="BF113" s="57">
        <v>0</v>
      </c>
      <c r="BG113" s="57">
        <v>5</v>
      </c>
      <c r="BH113" s="57">
        <v>2</v>
      </c>
      <c r="BI113" s="57">
        <v>321</v>
      </c>
      <c r="BJ113" s="57"/>
      <c r="BK113" s="57"/>
      <c r="BL113" s="57"/>
      <c r="BM113" s="57"/>
      <c r="BN113" s="57"/>
    </row>
    <row r="114" spans="1:66" x14ac:dyDescent="0.25">
      <c r="A114" s="77">
        <v>12</v>
      </c>
      <c r="B114" s="77" t="s">
        <v>750</v>
      </c>
      <c r="C114" s="77">
        <v>121</v>
      </c>
      <c r="D114" s="77" t="s">
        <v>763</v>
      </c>
      <c r="E114" s="77">
        <v>747</v>
      </c>
      <c r="F114" s="77" t="s">
        <v>764</v>
      </c>
      <c r="G114" s="77">
        <v>28</v>
      </c>
      <c r="H114" s="77" t="s">
        <v>690</v>
      </c>
      <c r="I114" s="77">
        <v>505</v>
      </c>
      <c r="J114" s="77" t="s">
        <v>764</v>
      </c>
      <c r="K114" s="77" t="s">
        <v>73</v>
      </c>
      <c r="L114" s="77">
        <v>84</v>
      </c>
      <c r="M114" s="77" t="s">
        <v>972</v>
      </c>
      <c r="N114" s="77" t="s">
        <v>775</v>
      </c>
      <c r="O114" s="77" t="s">
        <v>776</v>
      </c>
      <c r="P114" s="57"/>
      <c r="Q114" s="57">
        <v>3</v>
      </c>
      <c r="R114" s="57"/>
      <c r="S114" s="57">
        <v>3</v>
      </c>
      <c r="T114" s="57">
        <v>15</v>
      </c>
      <c r="U114" s="57">
        <v>2</v>
      </c>
      <c r="V114" s="57">
        <v>2</v>
      </c>
      <c r="W114" s="57">
        <v>0</v>
      </c>
      <c r="X114" s="57">
        <v>0</v>
      </c>
      <c r="Y114" s="57"/>
      <c r="Z114" s="57">
        <v>1</v>
      </c>
      <c r="AA114" s="57">
        <v>9</v>
      </c>
      <c r="AB114" s="57">
        <v>0</v>
      </c>
      <c r="AC114" s="57">
        <v>1</v>
      </c>
      <c r="AD114" s="57">
        <v>0</v>
      </c>
      <c r="AE114" s="57">
        <v>5</v>
      </c>
      <c r="AF114" s="57"/>
      <c r="AG114" s="57">
        <v>10</v>
      </c>
      <c r="AH114" s="57">
        <v>5</v>
      </c>
      <c r="AI114" s="57"/>
      <c r="AJ114" s="57">
        <v>9</v>
      </c>
      <c r="AK114" s="57">
        <v>5</v>
      </c>
      <c r="AL114" s="57">
        <v>0</v>
      </c>
      <c r="AM114" s="57">
        <v>0</v>
      </c>
      <c r="AN114" s="57">
        <v>1</v>
      </c>
      <c r="AO114" s="57">
        <v>2</v>
      </c>
      <c r="AP114" s="57"/>
      <c r="AQ114" s="57">
        <v>3</v>
      </c>
      <c r="AR114" s="57">
        <v>3</v>
      </c>
      <c r="AS114" s="57">
        <v>2</v>
      </c>
      <c r="AT114" s="57"/>
      <c r="AU114" s="57">
        <v>5</v>
      </c>
      <c r="AV114" s="57">
        <v>2</v>
      </c>
      <c r="AW114" s="57">
        <v>4</v>
      </c>
      <c r="AX114" s="57">
        <v>1</v>
      </c>
      <c r="AY114" s="57">
        <v>2</v>
      </c>
      <c r="AZ114" s="57">
        <v>5</v>
      </c>
      <c r="BA114" s="57"/>
      <c r="BB114" s="57">
        <v>7</v>
      </c>
      <c r="BC114" s="57">
        <v>4</v>
      </c>
      <c r="BD114" s="57">
        <v>0</v>
      </c>
      <c r="BE114" s="57">
        <v>2</v>
      </c>
      <c r="BF114" s="57">
        <v>1</v>
      </c>
      <c r="BG114" s="57">
        <v>3</v>
      </c>
      <c r="BH114" s="57">
        <v>1</v>
      </c>
      <c r="BI114" s="57">
        <v>324</v>
      </c>
      <c r="BJ114" s="57"/>
      <c r="BK114" s="57"/>
      <c r="BL114" s="57"/>
      <c r="BM114" s="57"/>
      <c r="BN114" s="57"/>
    </row>
    <row r="115" spans="1:66" x14ac:dyDescent="0.25">
      <c r="A115" s="77">
        <v>12</v>
      </c>
      <c r="B115" s="77" t="s">
        <v>750</v>
      </c>
      <c r="C115" s="77">
        <v>121</v>
      </c>
      <c r="D115" s="77" t="s">
        <v>763</v>
      </c>
      <c r="E115" s="77">
        <v>747</v>
      </c>
      <c r="F115" s="77" t="s">
        <v>764</v>
      </c>
      <c r="G115" s="77">
        <v>28</v>
      </c>
      <c r="H115" s="77" t="s">
        <v>690</v>
      </c>
      <c r="I115" s="77">
        <v>505</v>
      </c>
      <c r="J115" s="77" t="s">
        <v>764</v>
      </c>
      <c r="K115" s="77" t="s">
        <v>73</v>
      </c>
      <c r="L115" s="77">
        <v>85</v>
      </c>
      <c r="M115" s="77" t="s">
        <v>973</v>
      </c>
      <c r="N115" s="77" t="s">
        <v>775</v>
      </c>
      <c r="O115" s="77" t="s">
        <v>776</v>
      </c>
      <c r="P115" s="57"/>
      <c r="Q115" s="57">
        <v>1</v>
      </c>
      <c r="R115" s="57"/>
      <c r="S115" s="57">
        <v>1</v>
      </c>
      <c r="T115" s="57">
        <v>19</v>
      </c>
      <c r="U115" s="57">
        <v>1</v>
      </c>
      <c r="V115" s="57">
        <v>1</v>
      </c>
      <c r="W115" s="57">
        <v>1</v>
      </c>
      <c r="X115" s="57">
        <v>1</v>
      </c>
      <c r="Y115" s="57"/>
      <c r="Z115" s="57">
        <v>5</v>
      </c>
      <c r="AA115" s="57">
        <v>5</v>
      </c>
      <c r="AB115" s="57">
        <v>1</v>
      </c>
      <c r="AC115" s="57">
        <v>3</v>
      </c>
      <c r="AD115" s="57">
        <v>0</v>
      </c>
      <c r="AE115" s="57">
        <v>3</v>
      </c>
      <c r="AF115" s="57"/>
      <c r="AG115" s="57">
        <v>7</v>
      </c>
      <c r="AH115" s="57">
        <v>5</v>
      </c>
      <c r="AI115" s="57"/>
      <c r="AJ115" s="57">
        <v>3</v>
      </c>
      <c r="AK115" s="57">
        <v>3</v>
      </c>
      <c r="AL115" s="57">
        <v>1</v>
      </c>
      <c r="AM115" s="57">
        <v>2</v>
      </c>
      <c r="AN115" s="57">
        <v>1</v>
      </c>
      <c r="AO115" s="57">
        <v>3</v>
      </c>
      <c r="AP115" s="57"/>
      <c r="AQ115" s="57">
        <v>1</v>
      </c>
      <c r="AR115" s="57">
        <v>3</v>
      </c>
      <c r="AS115" s="57">
        <v>3</v>
      </c>
      <c r="AT115" s="57"/>
      <c r="AU115" s="57">
        <v>3</v>
      </c>
      <c r="AV115" s="57">
        <v>6</v>
      </c>
      <c r="AW115" s="57">
        <v>4</v>
      </c>
      <c r="AX115" s="57">
        <v>1</v>
      </c>
      <c r="AY115" s="57">
        <v>2</v>
      </c>
      <c r="AZ115" s="57">
        <v>3</v>
      </c>
      <c r="BA115" s="57"/>
      <c r="BB115" s="57">
        <v>8</v>
      </c>
      <c r="BC115" s="57">
        <v>4</v>
      </c>
      <c r="BD115" s="57">
        <v>1</v>
      </c>
      <c r="BE115" s="57">
        <v>0</v>
      </c>
      <c r="BF115" s="57">
        <v>0</v>
      </c>
      <c r="BG115" s="57">
        <v>19</v>
      </c>
      <c r="BH115" s="57">
        <v>5</v>
      </c>
      <c r="BI115" s="57">
        <v>325</v>
      </c>
      <c r="BJ115" s="57"/>
      <c r="BK115" s="57"/>
      <c r="BL115" s="57"/>
      <c r="BM115" s="57"/>
      <c r="BN115" s="57"/>
    </row>
    <row r="116" spans="1:66" x14ac:dyDescent="0.25">
      <c r="A116" s="77">
        <v>12</v>
      </c>
      <c r="B116" s="77" t="s">
        <v>750</v>
      </c>
      <c r="C116" s="77">
        <v>121</v>
      </c>
      <c r="D116" s="77" t="s">
        <v>763</v>
      </c>
      <c r="E116" s="77">
        <v>747</v>
      </c>
      <c r="F116" s="77" t="s">
        <v>764</v>
      </c>
      <c r="G116" s="77">
        <v>28</v>
      </c>
      <c r="H116" s="77" t="s">
        <v>690</v>
      </c>
      <c r="I116" s="77">
        <v>505</v>
      </c>
      <c r="J116" s="77" t="s">
        <v>764</v>
      </c>
      <c r="K116" s="77" t="s">
        <v>73</v>
      </c>
      <c r="L116" s="77">
        <v>86</v>
      </c>
      <c r="M116" s="77" t="s">
        <v>974</v>
      </c>
      <c r="N116" s="77" t="s">
        <v>777</v>
      </c>
      <c r="O116" s="77" t="s">
        <v>778</v>
      </c>
      <c r="P116" s="57"/>
      <c r="Q116" s="57"/>
      <c r="R116" s="57"/>
      <c r="S116" s="57">
        <v>2</v>
      </c>
      <c r="T116" s="57">
        <v>15</v>
      </c>
      <c r="U116" s="57"/>
      <c r="V116" s="57">
        <v>2</v>
      </c>
      <c r="W116" s="57">
        <v>2</v>
      </c>
      <c r="X116" s="57"/>
      <c r="Y116" s="57"/>
      <c r="Z116" s="57">
        <v>6</v>
      </c>
      <c r="AA116" s="57">
        <v>2</v>
      </c>
      <c r="AB116" s="57"/>
      <c r="AC116" s="57">
        <v>6</v>
      </c>
      <c r="AD116" s="57"/>
      <c r="AE116" s="57">
        <v>5</v>
      </c>
      <c r="AF116" s="57"/>
      <c r="AG116" s="57">
        <v>5</v>
      </c>
      <c r="AH116" s="57">
        <v>2</v>
      </c>
      <c r="AI116" s="57"/>
      <c r="AJ116" s="57">
        <v>2</v>
      </c>
      <c r="AK116" s="57">
        <v>6</v>
      </c>
      <c r="AL116" s="57"/>
      <c r="AM116" s="57"/>
      <c r="AN116" s="57">
        <v>3</v>
      </c>
      <c r="AO116" s="57">
        <v>3</v>
      </c>
      <c r="AP116" s="57"/>
      <c r="AQ116" s="57">
        <v>2</v>
      </c>
      <c r="AR116" s="57">
        <v>3</v>
      </c>
      <c r="AS116" s="57">
        <v>4</v>
      </c>
      <c r="AT116" s="57"/>
      <c r="AU116" s="57">
        <v>9</v>
      </c>
      <c r="AV116" s="57">
        <v>2</v>
      </c>
      <c r="AW116" s="57">
        <v>12</v>
      </c>
      <c r="AX116" s="57">
        <v>3</v>
      </c>
      <c r="AY116" s="57">
        <v>1</v>
      </c>
      <c r="AZ116" s="57">
        <v>2</v>
      </c>
      <c r="BA116" s="57"/>
      <c r="BB116" s="57">
        <v>9</v>
      </c>
      <c r="BC116" s="57">
        <v>4</v>
      </c>
      <c r="BD116" s="57">
        <v>2</v>
      </c>
      <c r="BE116" s="57">
        <v>1</v>
      </c>
      <c r="BF116" s="57"/>
      <c r="BG116" s="57">
        <v>5</v>
      </c>
      <c r="BH116" s="57">
        <v>6</v>
      </c>
      <c r="BI116" s="57">
        <v>315</v>
      </c>
      <c r="BJ116" s="57"/>
      <c r="BK116" s="57"/>
      <c r="BL116" s="57"/>
      <c r="BM116" s="57"/>
      <c r="BN116" s="57"/>
    </row>
    <row r="117" spans="1:66" x14ac:dyDescent="0.25">
      <c r="A117" s="77">
        <v>12</v>
      </c>
      <c r="B117" s="77" t="s">
        <v>750</v>
      </c>
      <c r="C117" s="77">
        <v>121</v>
      </c>
      <c r="D117" s="77" t="s">
        <v>763</v>
      </c>
      <c r="E117" s="77">
        <v>747</v>
      </c>
      <c r="F117" s="77" t="s">
        <v>764</v>
      </c>
      <c r="G117" s="77">
        <v>28</v>
      </c>
      <c r="H117" s="77" t="s">
        <v>690</v>
      </c>
      <c r="I117" s="77">
        <v>505</v>
      </c>
      <c r="J117" s="77" t="s">
        <v>764</v>
      </c>
      <c r="K117" s="77" t="s">
        <v>73</v>
      </c>
      <c r="L117" s="77">
        <v>87</v>
      </c>
      <c r="M117" s="77" t="s">
        <v>975</v>
      </c>
      <c r="N117" s="77" t="s">
        <v>777</v>
      </c>
      <c r="O117" s="77" t="s">
        <v>778</v>
      </c>
      <c r="P117" s="57"/>
      <c r="Q117" s="57">
        <v>2</v>
      </c>
      <c r="R117" s="57"/>
      <c r="S117" s="57">
        <v>0</v>
      </c>
      <c r="T117" s="57">
        <v>12</v>
      </c>
      <c r="U117" s="57">
        <v>3</v>
      </c>
      <c r="V117" s="57">
        <v>3</v>
      </c>
      <c r="W117" s="57">
        <v>0</v>
      </c>
      <c r="X117" s="57">
        <v>2</v>
      </c>
      <c r="Y117" s="57"/>
      <c r="Z117" s="57">
        <v>3</v>
      </c>
      <c r="AA117" s="57">
        <v>6</v>
      </c>
      <c r="AB117" s="57">
        <v>1</v>
      </c>
      <c r="AC117" s="57">
        <v>3</v>
      </c>
      <c r="AD117" s="57">
        <v>0</v>
      </c>
      <c r="AE117" s="57">
        <v>5</v>
      </c>
      <c r="AF117" s="57"/>
      <c r="AG117" s="57">
        <v>3</v>
      </c>
      <c r="AH117" s="57">
        <v>6</v>
      </c>
      <c r="AI117" s="57"/>
      <c r="AJ117" s="57">
        <v>3</v>
      </c>
      <c r="AK117" s="57">
        <v>3</v>
      </c>
      <c r="AL117" s="57">
        <v>3</v>
      </c>
      <c r="AM117" s="57">
        <v>0</v>
      </c>
      <c r="AN117" s="57">
        <v>4</v>
      </c>
      <c r="AO117" s="57">
        <v>4</v>
      </c>
      <c r="AP117" s="57"/>
      <c r="AQ117" s="57">
        <v>3</v>
      </c>
      <c r="AR117" s="57">
        <v>3</v>
      </c>
      <c r="AS117" s="57">
        <v>1</v>
      </c>
      <c r="AT117" s="57"/>
      <c r="AU117" s="57">
        <v>5</v>
      </c>
      <c r="AV117" s="57">
        <v>3</v>
      </c>
      <c r="AW117" s="57">
        <v>1</v>
      </c>
      <c r="AX117" s="57">
        <v>0</v>
      </c>
      <c r="AY117" s="57">
        <v>4</v>
      </c>
      <c r="AZ117" s="57">
        <v>1</v>
      </c>
      <c r="BA117" s="57"/>
      <c r="BB117" s="57">
        <v>13</v>
      </c>
      <c r="BC117" s="57">
        <v>2</v>
      </c>
      <c r="BD117" s="57">
        <v>1</v>
      </c>
      <c r="BE117" s="57">
        <v>0</v>
      </c>
      <c r="BF117" s="57">
        <v>1</v>
      </c>
      <c r="BG117" s="57">
        <v>3</v>
      </c>
      <c r="BH117" s="57">
        <v>0</v>
      </c>
      <c r="BI117" s="57">
        <v>320</v>
      </c>
      <c r="BJ117" s="57"/>
      <c r="BK117" s="57"/>
      <c r="BL117" s="57"/>
      <c r="BM117" s="57"/>
      <c r="BN117" s="57"/>
    </row>
    <row r="118" spans="1:66" x14ac:dyDescent="0.25">
      <c r="A118" s="77">
        <v>12</v>
      </c>
      <c r="B118" s="77" t="s">
        <v>750</v>
      </c>
      <c r="C118" s="77">
        <v>121</v>
      </c>
      <c r="D118" s="77" t="s">
        <v>763</v>
      </c>
      <c r="E118" s="77">
        <v>747</v>
      </c>
      <c r="F118" s="77" t="s">
        <v>764</v>
      </c>
      <c r="G118" s="77">
        <v>28</v>
      </c>
      <c r="H118" s="77" t="s">
        <v>690</v>
      </c>
      <c r="I118" s="77">
        <v>505</v>
      </c>
      <c r="J118" s="77" t="s">
        <v>764</v>
      </c>
      <c r="K118" s="77" t="s">
        <v>73</v>
      </c>
      <c r="L118" s="77">
        <v>88</v>
      </c>
      <c r="M118" s="77" t="s">
        <v>976</v>
      </c>
      <c r="N118" s="77" t="s">
        <v>777</v>
      </c>
      <c r="O118" s="77" t="s">
        <v>778</v>
      </c>
      <c r="P118" s="57"/>
      <c r="Q118" s="57">
        <v>1</v>
      </c>
      <c r="R118" s="57"/>
      <c r="S118" s="57">
        <v>2</v>
      </c>
      <c r="T118" s="57">
        <v>15</v>
      </c>
      <c r="U118" s="57">
        <v>2</v>
      </c>
      <c r="V118" s="57">
        <v>5</v>
      </c>
      <c r="W118" s="57">
        <v>1</v>
      </c>
      <c r="X118" s="57">
        <v>1</v>
      </c>
      <c r="Y118" s="57"/>
      <c r="Z118" s="57">
        <v>2</v>
      </c>
      <c r="AA118" s="57">
        <v>11</v>
      </c>
      <c r="AB118" s="57">
        <v>0</v>
      </c>
      <c r="AC118" s="57">
        <v>4</v>
      </c>
      <c r="AD118" s="57">
        <v>2</v>
      </c>
      <c r="AE118" s="57">
        <v>5</v>
      </c>
      <c r="AF118" s="57"/>
      <c r="AG118" s="57">
        <v>10</v>
      </c>
      <c r="AH118" s="57">
        <v>4</v>
      </c>
      <c r="AI118" s="57"/>
      <c r="AJ118" s="57">
        <v>3</v>
      </c>
      <c r="AK118" s="57">
        <v>2</v>
      </c>
      <c r="AL118" s="57">
        <v>0</v>
      </c>
      <c r="AM118" s="57">
        <v>2</v>
      </c>
      <c r="AN118" s="57">
        <v>1</v>
      </c>
      <c r="AO118" s="57">
        <v>3</v>
      </c>
      <c r="AP118" s="57"/>
      <c r="AQ118" s="57">
        <v>0</v>
      </c>
      <c r="AR118" s="57">
        <v>8</v>
      </c>
      <c r="AS118" s="57">
        <v>3</v>
      </c>
      <c r="AT118" s="57"/>
      <c r="AU118" s="57">
        <v>8</v>
      </c>
      <c r="AV118" s="57">
        <v>3</v>
      </c>
      <c r="AW118" s="57">
        <v>11</v>
      </c>
      <c r="AX118" s="57">
        <v>0</v>
      </c>
      <c r="AY118" s="57">
        <v>3</v>
      </c>
      <c r="AZ118" s="57">
        <v>3</v>
      </c>
      <c r="BA118" s="57"/>
      <c r="BB118" s="57">
        <v>7</v>
      </c>
      <c r="BC118" s="57">
        <v>5</v>
      </c>
      <c r="BD118" s="57">
        <v>3</v>
      </c>
      <c r="BE118" s="57">
        <v>0</v>
      </c>
      <c r="BF118" s="57">
        <v>0</v>
      </c>
      <c r="BG118" s="57">
        <v>4</v>
      </c>
      <c r="BH118" s="57">
        <v>2</v>
      </c>
      <c r="BI118" s="57">
        <v>318</v>
      </c>
      <c r="BJ118" s="57"/>
      <c r="BK118" s="57"/>
      <c r="BL118" s="57"/>
      <c r="BM118" s="57"/>
      <c r="BN118" s="57"/>
    </row>
    <row r="119" spans="1:66" x14ac:dyDescent="0.25">
      <c r="A119" s="77">
        <v>12</v>
      </c>
      <c r="B119" s="77" t="s">
        <v>750</v>
      </c>
      <c r="C119" s="77">
        <v>121</v>
      </c>
      <c r="D119" s="77" t="s">
        <v>763</v>
      </c>
      <c r="E119" s="77">
        <v>747</v>
      </c>
      <c r="F119" s="77" t="s">
        <v>764</v>
      </c>
      <c r="G119" s="77">
        <v>28</v>
      </c>
      <c r="H119" s="77" t="s">
        <v>690</v>
      </c>
      <c r="I119" s="77">
        <v>505</v>
      </c>
      <c r="J119" s="77" t="s">
        <v>764</v>
      </c>
      <c r="K119" s="77" t="s">
        <v>73</v>
      </c>
      <c r="L119" s="77">
        <v>89</v>
      </c>
      <c r="M119" s="77" t="s">
        <v>977</v>
      </c>
      <c r="N119" s="77" t="s">
        <v>777</v>
      </c>
      <c r="O119" s="77" t="s">
        <v>778</v>
      </c>
      <c r="P119" s="57"/>
      <c r="Q119" s="57">
        <v>3</v>
      </c>
      <c r="R119" s="57"/>
      <c r="S119" s="57">
        <v>0</v>
      </c>
      <c r="T119" s="57">
        <v>11</v>
      </c>
      <c r="U119" s="57">
        <v>1</v>
      </c>
      <c r="V119" s="57">
        <v>3</v>
      </c>
      <c r="W119" s="57">
        <v>0</v>
      </c>
      <c r="X119" s="57">
        <v>0</v>
      </c>
      <c r="Y119" s="57"/>
      <c r="Z119" s="57">
        <v>5</v>
      </c>
      <c r="AA119" s="57">
        <v>5</v>
      </c>
      <c r="AB119" s="57">
        <v>0</v>
      </c>
      <c r="AC119" s="57">
        <v>5</v>
      </c>
      <c r="AD119" s="57">
        <v>1</v>
      </c>
      <c r="AE119" s="57">
        <v>3</v>
      </c>
      <c r="AF119" s="57"/>
      <c r="AG119" s="57">
        <v>5</v>
      </c>
      <c r="AH119" s="57">
        <v>5</v>
      </c>
      <c r="AI119" s="57"/>
      <c r="AJ119" s="57">
        <v>2</v>
      </c>
      <c r="AK119" s="57">
        <v>2</v>
      </c>
      <c r="AL119" s="57">
        <v>0</v>
      </c>
      <c r="AM119" s="57">
        <v>1</v>
      </c>
      <c r="AN119" s="57">
        <v>0</v>
      </c>
      <c r="AO119" s="57">
        <v>1</v>
      </c>
      <c r="AP119" s="57"/>
      <c r="AQ119" s="57">
        <v>2</v>
      </c>
      <c r="AR119" s="57">
        <v>3</v>
      </c>
      <c r="AS119" s="57">
        <v>0</v>
      </c>
      <c r="AT119" s="57"/>
      <c r="AU119" s="57">
        <v>4</v>
      </c>
      <c r="AV119" s="57">
        <v>1</v>
      </c>
      <c r="AW119" s="57">
        <v>8</v>
      </c>
      <c r="AX119" s="57">
        <v>2</v>
      </c>
      <c r="AY119" s="57">
        <v>3</v>
      </c>
      <c r="AZ119" s="57">
        <v>2</v>
      </c>
      <c r="BA119" s="57"/>
      <c r="BB119" s="57">
        <v>8</v>
      </c>
      <c r="BC119" s="57">
        <v>3</v>
      </c>
      <c r="BD119" s="57">
        <v>0</v>
      </c>
      <c r="BE119" s="57">
        <v>0</v>
      </c>
      <c r="BF119" s="57">
        <v>0</v>
      </c>
      <c r="BG119" s="57">
        <v>3</v>
      </c>
      <c r="BH119" s="57">
        <v>2</v>
      </c>
      <c r="BI119" s="57">
        <v>316</v>
      </c>
      <c r="BJ119" s="57"/>
      <c r="BK119" s="57"/>
      <c r="BL119" s="57"/>
      <c r="BM119" s="57"/>
      <c r="BN119" s="57"/>
    </row>
    <row r="120" spans="1:66" x14ac:dyDescent="0.25">
      <c r="A120" s="77">
        <v>12</v>
      </c>
      <c r="B120" s="77" t="s">
        <v>750</v>
      </c>
      <c r="C120" s="77">
        <v>121</v>
      </c>
      <c r="D120" s="77" t="s">
        <v>763</v>
      </c>
      <c r="E120" s="77">
        <v>747</v>
      </c>
      <c r="F120" s="77" t="s">
        <v>764</v>
      </c>
      <c r="G120" s="77">
        <v>28</v>
      </c>
      <c r="H120" s="77" t="s">
        <v>690</v>
      </c>
      <c r="I120" s="77">
        <v>505</v>
      </c>
      <c r="J120" s="77" t="s">
        <v>764</v>
      </c>
      <c r="K120" s="77" t="s">
        <v>73</v>
      </c>
      <c r="L120" s="77">
        <v>90</v>
      </c>
      <c r="M120" s="77" t="s">
        <v>978</v>
      </c>
      <c r="N120" s="77" t="s">
        <v>777</v>
      </c>
      <c r="O120" s="77" t="s">
        <v>778</v>
      </c>
      <c r="P120" s="57"/>
      <c r="Q120" s="57">
        <v>3</v>
      </c>
      <c r="R120" s="57"/>
      <c r="S120" s="57">
        <v>3</v>
      </c>
      <c r="T120" s="57">
        <v>14</v>
      </c>
      <c r="U120" s="57">
        <v>0</v>
      </c>
      <c r="V120" s="57">
        <v>2</v>
      </c>
      <c r="W120" s="57">
        <v>1</v>
      </c>
      <c r="X120" s="57">
        <v>1</v>
      </c>
      <c r="Y120" s="57"/>
      <c r="Z120" s="57">
        <v>3</v>
      </c>
      <c r="AA120" s="57">
        <v>6</v>
      </c>
      <c r="AB120" s="57">
        <v>0</v>
      </c>
      <c r="AC120" s="57">
        <v>1</v>
      </c>
      <c r="AD120" s="57">
        <v>0</v>
      </c>
      <c r="AE120" s="57">
        <v>2</v>
      </c>
      <c r="AF120" s="57"/>
      <c r="AG120" s="57">
        <v>6</v>
      </c>
      <c r="AH120" s="57">
        <v>2</v>
      </c>
      <c r="AI120" s="57"/>
      <c r="AJ120" s="57">
        <v>3</v>
      </c>
      <c r="AK120" s="57">
        <v>4</v>
      </c>
      <c r="AL120" s="57">
        <v>0</v>
      </c>
      <c r="AM120" s="57">
        <v>0</v>
      </c>
      <c r="AN120" s="57">
        <v>0</v>
      </c>
      <c r="AO120" s="57">
        <v>5</v>
      </c>
      <c r="AP120" s="57"/>
      <c r="AQ120" s="57">
        <v>4</v>
      </c>
      <c r="AR120" s="57">
        <v>1</v>
      </c>
      <c r="AS120" s="57">
        <v>2</v>
      </c>
      <c r="AT120" s="57"/>
      <c r="AU120" s="57">
        <v>3</v>
      </c>
      <c r="AV120" s="57">
        <v>3</v>
      </c>
      <c r="AW120" s="57">
        <v>6</v>
      </c>
      <c r="AX120" s="57">
        <v>2</v>
      </c>
      <c r="AY120" s="57">
        <v>5</v>
      </c>
      <c r="AZ120" s="57">
        <v>6</v>
      </c>
      <c r="BA120" s="57"/>
      <c r="BB120" s="57">
        <v>5</v>
      </c>
      <c r="BC120" s="57">
        <v>3</v>
      </c>
      <c r="BD120" s="57">
        <v>0</v>
      </c>
      <c r="BE120" s="57">
        <v>0</v>
      </c>
      <c r="BF120" s="57">
        <v>0</v>
      </c>
      <c r="BG120" s="57">
        <v>4</v>
      </c>
      <c r="BH120" s="57">
        <v>3</v>
      </c>
      <c r="BI120" s="57">
        <v>322</v>
      </c>
      <c r="BJ120" s="57"/>
      <c r="BK120" s="57"/>
      <c r="BL120" s="57"/>
      <c r="BM120" s="57"/>
      <c r="BN120" s="57"/>
    </row>
    <row r="121" spans="1:66" x14ac:dyDescent="0.25">
      <c r="A121" s="77">
        <v>12</v>
      </c>
      <c r="B121" s="77" t="s">
        <v>750</v>
      </c>
      <c r="C121" s="77">
        <v>121</v>
      </c>
      <c r="D121" s="77" t="s">
        <v>763</v>
      </c>
      <c r="E121" s="77">
        <v>747</v>
      </c>
      <c r="F121" s="77" t="s">
        <v>764</v>
      </c>
      <c r="G121" s="77">
        <v>28</v>
      </c>
      <c r="H121" s="77" t="s">
        <v>690</v>
      </c>
      <c r="I121" s="77">
        <v>505</v>
      </c>
      <c r="J121" s="77" t="s">
        <v>764</v>
      </c>
      <c r="K121" s="77" t="s">
        <v>73</v>
      </c>
      <c r="L121" s="77">
        <v>91</v>
      </c>
      <c r="M121" s="77" t="s">
        <v>979</v>
      </c>
      <c r="N121" s="77" t="s">
        <v>777</v>
      </c>
      <c r="O121" s="77" t="s">
        <v>778</v>
      </c>
      <c r="P121" s="57"/>
      <c r="Q121" s="57">
        <v>0</v>
      </c>
      <c r="R121" s="57"/>
      <c r="S121" s="57">
        <v>1</v>
      </c>
      <c r="T121" s="57">
        <v>8</v>
      </c>
      <c r="U121" s="57">
        <v>2</v>
      </c>
      <c r="V121" s="57">
        <v>3</v>
      </c>
      <c r="W121" s="57">
        <v>2</v>
      </c>
      <c r="X121" s="57">
        <v>2</v>
      </c>
      <c r="Y121" s="57"/>
      <c r="Z121" s="57">
        <v>2</v>
      </c>
      <c r="AA121" s="57">
        <v>11</v>
      </c>
      <c r="AB121" s="57">
        <v>1</v>
      </c>
      <c r="AC121" s="57">
        <v>2</v>
      </c>
      <c r="AD121" s="57">
        <v>3</v>
      </c>
      <c r="AE121" s="57">
        <v>2</v>
      </c>
      <c r="AF121" s="57"/>
      <c r="AG121" s="57">
        <v>8</v>
      </c>
      <c r="AH121" s="57">
        <v>4</v>
      </c>
      <c r="AI121" s="57"/>
      <c r="AJ121" s="57">
        <v>1</v>
      </c>
      <c r="AK121" s="57">
        <v>2</v>
      </c>
      <c r="AL121" s="57">
        <v>0</v>
      </c>
      <c r="AM121" s="57">
        <v>1</v>
      </c>
      <c r="AN121" s="57">
        <v>0</v>
      </c>
      <c r="AO121" s="57">
        <v>3</v>
      </c>
      <c r="AP121" s="57"/>
      <c r="AQ121" s="57">
        <v>3</v>
      </c>
      <c r="AR121" s="57">
        <v>2</v>
      </c>
      <c r="AS121" s="57">
        <v>2</v>
      </c>
      <c r="AT121" s="57"/>
      <c r="AU121" s="57">
        <v>6</v>
      </c>
      <c r="AV121" s="57">
        <v>1</v>
      </c>
      <c r="AW121" s="57">
        <v>9</v>
      </c>
      <c r="AX121" s="57">
        <v>2</v>
      </c>
      <c r="AY121" s="57">
        <v>3</v>
      </c>
      <c r="AZ121" s="57">
        <v>2</v>
      </c>
      <c r="BA121" s="57"/>
      <c r="BB121" s="57">
        <v>10</v>
      </c>
      <c r="BC121" s="57">
        <v>7</v>
      </c>
      <c r="BD121" s="57">
        <v>0</v>
      </c>
      <c r="BE121" s="57">
        <v>0</v>
      </c>
      <c r="BF121" s="57">
        <v>0</v>
      </c>
      <c r="BG121" s="57">
        <v>5</v>
      </c>
      <c r="BH121" s="57">
        <v>6</v>
      </c>
      <c r="BI121" s="57">
        <v>321</v>
      </c>
      <c r="BJ121" s="57"/>
      <c r="BK121" s="57"/>
      <c r="BL121" s="57"/>
      <c r="BM121" s="57"/>
      <c r="BN121" s="57"/>
    </row>
    <row r="122" spans="1:66" x14ac:dyDescent="0.25">
      <c r="A122" s="77">
        <v>12</v>
      </c>
      <c r="B122" s="77" t="s">
        <v>750</v>
      </c>
      <c r="C122" s="77">
        <v>121</v>
      </c>
      <c r="D122" s="77" t="s">
        <v>763</v>
      </c>
      <c r="E122" s="77">
        <v>747</v>
      </c>
      <c r="F122" s="77" t="s">
        <v>764</v>
      </c>
      <c r="G122" s="77">
        <v>28</v>
      </c>
      <c r="H122" s="77" t="s">
        <v>690</v>
      </c>
      <c r="I122" s="77">
        <v>505</v>
      </c>
      <c r="J122" s="77" t="s">
        <v>764</v>
      </c>
      <c r="K122" s="77" t="s">
        <v>73</v>
      </c>
      <c r="L122" s="77">
        <v>92</v>
      </c>
      <c r="M122" s="77" t="s">
        <v>980</v>
      </c>
      <c r="N122" s="77" t="s">
        <v>777</v>
      </c>
      <c r="O122" s="77" t="s">
        <v>778</v>
      </c>
      <c r="P122" s="57"/>
      <c r="Q122" s="57">
        <v>1</v>
      </c>
      <c r="R122" s="57"/>
      <c r="S122" s="57">
        <v>3</v>
      </c>
      <c r="T122" s="57">
        <v>19</v>
      </c>
      <c r="U122" s="57"/>
      <c r="V122" s="57">
        <v>1</v>
      </c>
      <c r="W122" s="57">
        <v>3</v>
      </c>
      <c r="X122" s="57"/>
      <c r="Y122" s="57"/>
      <c r="Z122" s="57">
        <v>3</v>
      </c>
      <c r="AA122" s="57">
        <v>5</v>
      </c>
      <c r="AB122" s="57">
        <v>2</v>
      </c>
      <c r="AC122" s="57">
        <v>2</v>
      </c>
      <c r="AD122" s="57"/>
      <c r="AE122" s="57">
        <v>2</v>
      </c>
      <c r="AF122" s="57"/>
      <c r="AG122" s="57">
        <v>3</v>
      </c>
      <c r="AH122" s="57">
        <v>2</v>
      </c>
      <c r="AI122" s="57"/>
      <c r="AJ122" s="57">
        <v>1</v>
      </c>
      <c r="AK122" s="57">
        <v>5</v>
      </c>
      <c r="AL122" s="57">
        <v>1</v>
      </c>
      <c r="AM122" s="57"/>
      <c r="AN122" s="57">
        <v>3</v>
      </c>
      <c r="AO122" s="57">
        <v>3</v>
      </c>
      <c r="AP122" s="57"/>
      <c r="AQ122" s="57">
        <v>1</v>
      </c>
      <c r="AR122" s="57">
        <v>3</v>
      </c>
      <c r="AS122" s="57">
        <v>4</v>
      </c>
      <c r="AT122" s="57"/>
      <c r="AU122" s="57">
        <v>7</v>
      </c>
      <c r="AV122" s="57"/>
      <c r="AW122" s="57">
        <v>4</v>
      </c>
      <c r="AX122" s="57">
        <v>2</v>
      </c>
      <c r="AY122" s="57">
        <v>2</v>
      </c>
      <c r="AZ122" s="57">
        <v>3</v>
      </c>
      <c r="BA122" s="57"/>
      <c r="BB122" s="57">
        <v>6</v>
      </c>
      <c r="BC122" s="57">
        <v>2</v>
      </c>
      <c r="BD122" s="57">
        <v>0</v>
      </c>
      <c r="BE122" s="57"/>
      <c r="BF122" s="57"/>
      <c r="BG122" s="57">
        <v>4</v>
      </c>
      <c r="BH122" s="57">
        <v>4</v>
      </c>
      <c r="BI122" s="57">
        <v>334</v>
      </c>
      <c r="BJ122" s="57"/>
      <c r="BK122" s="57"/>
      <c r="BL122" s="57"/>
      <c r="BM122" s="57"/>
      <c r="BN122" s="57"/>
    </row>
    <row r="123" spans="1:66" x14ac:dyDescent="0.25">
      <c r="A123" s="77">
        <v>12</v>
      </c>
      <c r="B123" s="77" t="s">
        <v>750</v>
      </c>
      <c r="C123" s="77">
        <v>121</v>
      </c>
      <c r="D123" s="77" t="s">
        <v>763</v>
      </c>
      <c r="E123" s="77">
        <v>747</v>
      </c>
      <c r="F123" s="77" t="s">
        <v>764</v>
      </c>
      <c r="G123" s="77">
        <v>28</v>
      </c>
      <c r="H123" s="77" t="s">
        <v>690</v>
      </c>
      <c r="I123" s="77">
        <v>505</v>
      </c>
      <c r="J123" s="77" t="s">
        <v>764</v>
      </c>
      <c r="K123" s="77" t="s">
        <v>73</v>
      </c>
      <c r="L123" s="77">
        <v>93</v>
      </c>
      <c r="M123" s="77" t="s">
        <v>981</v>
      </c>
      <c r="N123" s="77" t="s">
        <v>777</v>
      </c>
      <c r="O123" s="77" t="s">
        <v>778</v>
      </c>
      <c r="P123" s="57"/>
      <c r="Q123" s="57">
        <v>2</v>
      </c>
      <c r="R123" s="57"/>
      <c r="S123" s="57">
        <v>1</v>
      </c>
      <c r="T123" s="57">
        <v>15</v>
      </c>
      <c r="U123" s="57">
        <v>0</v>
      </c>
      <c r="V123" s="57">
        <v>2</v>
      </c>
      <c r="W123" s="57">
        <v>2</v>
      </c>
      <c r="X123" s="57">
        <v>1</v>
      </c>
      <c r="Y123" s="57"/>
      <c r="Z123" s="57">
        <v>4</v>
      </c>
      <c r="AA123" s="57">
        <v>6</v>
      </c>
      <c r="AB123" s="57">
        <v>1</v>
      </c>
      <c r="AC123" s="57">
        <v>5</v>
      </c>
      <c r="AD123" s="57">
        <v>2</v>
      </c>
      <c r="AE123" s="57">
        <v>1</v>
      </c>
      <c r="AF123" s="57"/>
      <c r="AG123" s="57">
        <v>2</v>
      </c>
      <c r="AH123" s="57">
        <v>2</v>
      </c>
      <c r="AI123" s="57"/>
      <c r="AJ123" s="57">
        <v>4</v>
      </c>
      <c r="AK123" s="57">
        <v>3</v>
      </c>
      <c r="AL123" s="57">
        <v>1</v>
      </c>
      <c r="AM123" s="57">
        <v>0</v>
      </c>
      <c r="AN123" s="57">
        <v>2</v>
      </c>
      <c r="AO123" s="57">
        <v>7</v>
      </c>
      <c r="AP123" s="57"/>
      <c r="AQ123" s="57">
        <v>2</v>
      </c>
      <c r="AR123" s="57">
        <v>2</v>
      </c>
      <c r="AS123" s="57">
        <v>2</v>
      </c>
      <c r="AT123" s="57"/>
      <c r="AU123" s="57">
        <v>3</v>
      </c>
      <c r="AV123" s="57">
        <v>0</v>
      </c>
      <c r="AW123" s="57">
        <v>6</v>
      </c>
      <c r="AX123" s="57">
        <v>1</v>
      </c>
      <c r="AY123" s="57">
        <v>2</v>
      </c>
      <c r="AZ123" s="57">
        <v>2</v>
      </c>
      <c r="BA123" s="57"/>
      <c r="BB123" s="57">
        <v>7</v>
      </c>
      <c r="BC123" s="57">
        <v>1</v>
      </c>
      <c r="BD123" s="57">
        <v>3</v>
      </c>
      <c r="BE123" s="57">
        <v>0</v>
      </c>
      <c r="BF123" s="57">
        <v>1</v>
      </c>
      <c r="BG123" s="57">
        <v>0</v>
      </c>
      <c r="BH123" s="57">
        <v>5</v>
      </c>
      <c r="BI123" s="57">
        <v>319</v>
      </c>
      <c r="BJ123" s="57"/>
      <c r="BK123" s="57"/>
      <c r="BL123" s="57"/>
      <c r="BM123" s="57"/>
      <c r="BN123" s="57"/>
    </row>
    <row r="124" spans="1:66" x14ac:dyDescent="0.25">
      <c r="A124" s="77">
        <v>12</v>
      </c>
      <c r="B124" s="77" t="s">
        <v>750</v>
      </c>
      <c r="C124" s="77">
        <v>121</v>
      </c>
      <c r="D124" s="77" t="s">
        <v>763</v>
      </c>
      <c r="E124" s="77">
        <v>747</v>
      </c>
      <c r="F124" s="77" t="s">
        <v>764</v>
      </c>
      <c r="G124" s="77">
        <v>28</v>
      </c>
      <c r="H124" s="77" t="s">
        <v>690</v>
      </c>
      <c r="I124" s="77">
        <v>505</v>
      </c>
      <c r="J124" s="77" t="s">
        <v>764</v>
      </c>
      <c r="K124" s="77" t="s">
        <v>73</v>
      </c>
      <c r="L124" s="77">
        <v>94</v>
      </c>
      <c r="M124" s="77" t="s">
        <v>982</v>
      </c>
      <c r="N124" s="77" t="s">
        <v>777</v>
      </c>
      <c r="O124" s="77" t="s">
        <v>778</v>
      </c>
      <c r="P124" s="57"/>
      <c r="Q124" s="57">
        <v>3</v>
      </c>
      <c r="R124" s="57"/>
      <c r="S124" s="57">
        <v>3</v>
      </c>
      <c r="T124" s="57">
        <v>14</v>
      </c>
      <c r="U124" s="57">
        <v>3</v>
      </c>
      <c r="V124" s="57">
        <v>0</v>
      </c>
      <c r="W124" s="57">
        <v>2</v>
      </c>
      <c r="X124" s="57">
        <v>2</v>
      </c>
      <c r="Y124" s="57"/>
      <c r="Z124" s="57">
        <v>4</v>
      </c>
      <c r="AA124" s="57">
        <v>8</v>
      </c>
      <c r="AB124" s="57">
        <v>0</v>
      </c>
      <c r="AC124" s="57">
        <v>4</v>
      </c>
      <c r="AD124" s="57">
        <v>0</v>
      </c>
      <c r="AE124" s="57">
        <v>3</v>
      </c>
      <c r="AF124" s="57"/>
      <c r="AG124" s="57">
        <v>5</v>
      </c>
      <c r="AH124" s="57">
        <v>7</v>
      </c>
      <c r="AI124" s="57"/>
      <c r="AJ124" s="57">
        <v>4</v>
      </c>
      <c r="AK124" s="57">
        <v>5</v>
      </c>
      <c r="AL124" s="57">
        <v>2</v>
      </c>
      <c r="AM124" s="57">
        <v>0</v>
      </c>
      <c r="AN124" s="57">
        <v>1</v>
      </c>
      <c r="AO124" s="57">
        <v>4</v>
      </c>
      <c r="AP124" s="57"/>
      <c r="AQ124" s="57">
        <v>0</v>
      </c>
      <c r="AR124" s="57">
        <v>3</v>
      </c>
      <c r="AS124" s="57">
        <v>2</v>
      </c>
      <c r="AT124" s="57"/>
      <c r="AU124" s="57">
        <v>7</v>
      </c>
      <c r="AV124" s="57">
        <v>2</v>
      </c>
      <c r="AW124" s="57">
        <v>8</v>
      </c>
      <c r="AX124" s="57">
        <v>3</v>
      </c>
      <c r="AY124" s="57">
        <v>0</v>
      </c>
      <c r="AZ124" s="57">
        <v>1</v>
      </c>
      <c r="BA124" s="57"/>
      <c r="BB124" s="57">
        <v>11</v>
      </c>
      <c r="BC124" s="57">
        <v>3</v>
      </c>
      <c r="BD124" s="57">
        <v>2</v>
      </c>
      <c r="BE124" s="57">
        <v>0</v>
      </c>
      <c r="BF124" s="57">
        <v>0</v>
      </c>
      <c r="BG124" s="57">
        <v>5</v>
      </c>
      <c r="BH124" s="57">
        <v>2</v>
      </c>
      <c r="BI124" s="57">
        <v>343</v>
      </c>
      <c r="BJ124" s="57"/>
      <c r="BK124" s="57"/>
      <c r="BL124" s="57"/>
      <c r="BM124" s="57"/>
      <c r="BN124" s="57"/>
    </row>
    <row r="125" spans="1:66" x14ac:dyDescent="0.25">
      <c r="A125" s="77">
        <v>12</v>
      </c>
      <c r="B125" s="77" t="s">
        <v>750</v>
      </c>
      <c r="C125" s="77">
        <v>121</v>
      </c>
      <c r="D125" s="77" t="s">
        <v>763</v>
      </c>
      <c r="E125" s="77">
        <v>747</v>
      </c>
      <c r="F125" s="77" t="s">
        <v>764</v>
      </c>
      <c r="G125" s="77">
        <v>28</v>
      </c>
      <c r="H125" s="77" t="s">
        <v>690</v>
      </c>
      <c r="I125" s="77">
        <v>505</v>
      </c>
      <c r="J125" s="77" t="s">
        <v>764</v>
      </c>
      <c r="K125" s="77" t="s">
        <v>73</v>
      </c>
      <c r="L125" s="77">
        <v>95</v>
      </c>
      <c r="M125" s="77" t="s">
        <v>983</v>
      </c>
      <c r="N125" s="77" t="s">
        <v>777</v>
      </c>
      <c r="O125" s="77" t="s">
        <v>778</v>
      </c>
      <c r="P125" s="57"/>
      <c r="Q125" s="57">
        <v>1</v>
      </c>
      <c r="R125" s="57"/>
      <c r="S125" s="57">
        <v>1</v>
      </c>
      <c r="T125" s="57">
        <v>13</v>
      </c>
      <c r="U125" s="57">
        <v>0</v>
      </c>
      <c r="V125" s="57">
        <v>1</v>
      </c>
      <c r="W125" s="57">
        <v>2</v>
      </c>
      <c r="X125" s="57">
        <v>1</v>
      </c>
      <c r="Y125" s="57"/>
      <c r="Z125" s="57">
        <v>3</v>
      </c>
      <c r="AA125" s="57">
        <v>7</v>
      </c>
      <c r="AB125" s="57">
        <v>1</v>
      </c>
      <c r="AC125" s="57">
        <v>3</v>
      </c>
      <c r="AD125" s="57">
        <v>3</v>
      </c>
      <c r="AE125" s="57">
        <v>3</v>
      </c>
      <c r="AF125" s="57"/>
      <c r="AG125" s="57">
        <v>7</v>
      </c>
      <c r="AH125" s="57">
        <v>6</v>
      </c>
      <c r="AI125" s="57"/>
      <c r="AJ125" s="57">
        <v>4</v>
      </c>
      <c r="AK125" s="57">
        <v>2</v>
      </c>
      <c r="AL125" s="57">
        <v>1</v>
      </c>
      <c r="AM125" s="57">
        <v>0</v>
      </c>
      <c r="AN125" s="57">
        <v>1</v>
      </c>
      <c r="AO125" s="57">
        <v>3</v>
      </c>
      <c r="AP125" s="57"/>
      <c r="AQ125" s="57">
        <v>3</v>
      </c>
      <c r="AR125" s="57">
        <v>0</v>
      </c>
      <c r="AS125" s="57">
        <v>1</v>
      </c>
      <c r="AT125" s="57"/>
      <c r="AU125" s="57">
        <v>7</v>
      </c>
      <c r="AV125" s="57">
        <v>2</v>
      </c>
      <c r="AW125" s="57">
        <v>7</v>
      </c>
      <c r="AX125" s="57">
        <v>1</v>
      </c>
      <c r="AY125" s="57">
        <v>1</v>
      </c>
      <c r="AZ125" s="57">
        <v>1</v>
      </c>
      <c r="BA125" s="57"/>
      <c r="BB125" s="57">
        <v>5</v>
      </c>
      <c r="BC125" s="57">
        <v>8</v>
      </c>
      <c r="BD125" s="57">
        <v>2</v>
      </c>
      <c r="BE125" s="57">
        <v>0</v>
      </c>
      <c r="BF125" s="57">
        <v>0</v>
      </c>
      <c r="BG125" s="57">
        <v>11</v>
      </c>
      <c r="BH125" s="57">
        <v>0</v>
      </c>
      <c r="BI125" s="57">
        <v>316</v>
      </c>
      <c r="BJ125" s="57"/>
      <c r="BK125" s="57"/>
      <c r="BL125" s="57"/>
      <c r="BM125" s="57"/>
      <c r="BN125" s="57"/>
    </row>
    <row r="126" spans="1:66" x14ac:dyDescent="0.25">
      <c r="A126" s="77">
        <v>12</v>
      </c>
      <c r="B126" s="77" t="s">
        <v>750</v>
      </c>
      <c r="C126" s="77">
        <v>121</v>
      </c>
      <c r="D126" s="77" t="s">
        <v>763</v>
      </c>
      <c r="E126" s="77">
        <v>747</v>
      </c>
      <c r="F126" s="77" t="s">
        <v>764</v>
      </c>
      <c r="G126" s="77">
        <v>28</v>
      </c>
      <c r="H126" s="77" t="s">
        <v>690</v>
      </c>
      <c r="I126" s="77">
        <v>505</v>
      </c>
      <c r="J126" s="77" t="s">
        <v>764</v>
      </c>
      <c r="K126" s="77" t="s">
        <v>73</v>
      </c>
      <c r="L126" s="77">
        <v>96</v>
      </c>
      <c r="M126" s="77" t="s">
        <v>984</v>
      </c>
      <c r="N126" s="77" t="s">
        <v>777</v>
      </c>
      <c r="O126" s="77" t="s">
        <v>778</v>
      </c>
      <c r="P126" s="57"/>
      <c r="Q126" s="57">
        <v>2</v>
      </c>
      <c r="R126" s="57"/>
      <c r="S126" s="57"/>
      <c r="T126" s="57">
        <v>14</v>
      </c>
      <c r="U126" s="57">
        <v>1</v>
      </c>
      <c r="V126" s="57"/>
      <c r="W126" s="57">
        <v>1</v>
      </c>
      <c r="X126" s="57"/>
      <c r="Y126" s="57"/>
      <c r="Z126" s="57">
        <v>3</v>
      </c>
      <c r="AA126" s="57">
        <v>4</v>
      </c>
      <c r="AB126" s="57">
        <v>1</v>
      </c>
      <c r="AC126" s="57">
        <v>3</v>
      </c>
      <c r="AD126" s="57">
        <v>3</v>
      </c>
      <c r="AE126" s="57">
        <v>10</v>
      </c>
      <c r="AF126" s="57"/>
      <c r="AG126" s="57">
        <v>6</v>
      </c>
      <c r="AH126" s="57">
        <v>4</v>
      </c>
      <c r="AI126" s="57"/>
      <c r="AJ126" s="57"/>
      <c r="AK126" s="57">
        <v>4</v>
      </c>
      <c r="AL126" s="57"/>
      <c r="AM126" s="57">
        <v>2</v>
      </c>
      <c r="AN126" s="57"/>
      <c r="AO126" s="57">
        <v>6</v>
      </c>
      <c r="AP126" s="57"/>
      <c r="AQ126" s="57">
        <v>2</v>
      </c>
      <c r="AR126" s="57">
        <v>1</v>
      </c>
      <c r="AS126" s="57">
        <v>2</v>
      </c>
      <c r="AT126" s="57"/>
      <c r="AU126" s="57">
        <v>3</v>
      </c>
      <c r="AV126" s="57">
        <v>2</v>
      </c>
      <c r="AW126" s="57">
        <v>8</v>
      </c>
      <c r="AX126" s="57">
        <v>2</v>
      </c>
      <c r="AY126" s="57"/>
      <c r="AZ126" s="57">
        <v>3</v>
      </c>
      <c r="BA126" s="57"/>
      <c r="BB126" s="57">
        <v>9</v>
      </c>
      <c r="BC126" s="57">
        <v>9</v>
      </c>
      <c r="BD126" s="57">
        <v>3</v>
      </c>
      <c r="BE126" s="57"/>
      <c r="BF126" s="57"/>
      <c r="BG126" s="57">
        <v>8</v>
      </c>
      <c r="BH126" s="57">
        <v>6</v>
      </c>
      <c r="BI126" s="57">
        <v>314</v>
      </c>
      <c r="BJ126" s="57"/>
      <c r="BK126" s="57"/>
      <c r="BL126" s="57"/>
      <c r="BM126" s="57"/>
      <c r="BN126" s="57"/>
    </row>
    <row r="127" spans="1:66" x14ac:dyDescent="0.25">
      <c r="A127" s="77">
        <v>12</v>
      </c>
      <c r="B127" s="77" t="s">
        <v>750</v>
      </c>
      <c r="C127" s="77">
        <v>121</v>
      </c>
      <c r="D127" s="77" t="s">
        <v>763</v>
      </c>
      <c r="E127" s="77">
        <v>747</v>
      </c>
      <c r="F127" s="77" t="s">
        <v>764</v>
      </c>
      <c r="G127" s="77">
        <v>28</v>
      </c>
      <c r="H127" s="77" t="s">
        <v>690</v>
      </c>
      <c r="I127" s="77">
        <v>505</v>
      </c>
      <c r="J127" s="77" t="s">
        <v>764</v>
      </c>
      <c r="K127" s="77" t="s">
        <v>73</v>
      </c>
      <c r="L127" s="77">
        <v>97</v>
      </c>
      <c r="M127" s="77" t="s">
        <v>985</v>
      </c>
      <c r="N127" s="77" t="s">
        <v>777</v>
      </c>
      <c r="O127" s="77" t="s">
        <v>778</v>
      </c>
      <c r="P127" s="57"/>
      <c r="Q127" s="57">
        <v>3</v>
      </c>
      <c r="R127" s="57"/>
      <c r="S127" s="57">
        <v>1</v>
      </c>
      <c r="T127" s="57">
        <v>6</v>
      </c>
      <c r="U127" s="57">
        <v>2</v>
      </c>
      <c r="V127" s="57">
        <v>5</v>
      </c>
      <c r="W127" s="57">
        <v>1</v>
      </c>
      <c r="X127" s="57">
        <v>0</v>
      </c>
      <c r="Y127" s="57"/>
      <c r="Z127" s="57">
        <v>2</v>
      </c>
      <c r="AA127" s="57">
        <v>4</v>
      </c>
      <c r="AB127" s="57">
        <v>1</v>
      </c>
      <c r="AC127" s="57">
        <v>4</v>
      </c>
      <c r="AD127" s="57">
        <v>2</v>
      </c>
      <c r="AE127" s="57">
        <v>9</v>
      </c>
      <c r="AF127" s="57"/>
      <c r="AG127" s="57">
        <v>7</v>
      </c>
      <c r="AH127" s="57">
        <v>2</v>
      </c>
      <c r="AI127" s="57"/>
      <c r="AJ127" s="57">
        <v>1</v>
      </c>
      <c r="AK127" s="57">
        <v>5</v>
      </c>
      <c r="AL127" s="57">
        <v>1</v>
      </c>
      <c r="AM127" s="57">
        <v>0</v>
      </c>
      <c r="AN127" s="57">
        <v>1</v>
      </c>
      <c r="AO127" s="57">
        <v>5</v>
      </c>
      <c r="AP127" s="57"/>
      <c r="AQ127" s="57">
        <v>1</v>
      </c>
      <c r="AR127" s="57">
        <v>2</v>
      </c>
      <c r="AS127" s="57">
        <v>3</v>
      </c>
      <c r="AT127" s="57"/>
      <c r="AU127" s="57">
        <v>2</v>
      </c>
      <c r="AV127" s="57">
        <v>6</v>
      </c>
      <c r="AW127" s="57">
        <v>11</v>
      </c>
      <c r="AX127" s="57">
        <v>2</v>
      </c>
      <c r="AY127" s="57">
        <v>2</v>
      </c>
      <c r="AZ127" s="57">
        <v>2</v>
      </c>
      <c r="BA127" s="57"/>
      <c r="BB127" s="57">
        <v>8</v>
      </c>
      <c r="BC127" s="57">
        <v>6</v>
      </c>
      <c r="BD127" s="57">
        <v>0</v>
      </c>
      <c r="BE127" s="57">
        <v>0</v>
      </c>
      <c r="BF127" s="57">
        <v>1</v>
      </c>
      <c r="BG127" s="57">
        <v>4</v>
      </c>
      <c r="BH127" s="57">
        <v>4</v>
      </c>
      <c r="BI127" s="57">
        <v>322</v>
      </c>
      <c r="BJ127" s="57"/>
      <c r="BK127" s="57"/>
      <c r="BL127" s="57"/>
      <c r="BM127" s="57"/>
      <c r="BN127" s="57"/>
    </row>
    <row r="128" spans="1:66" x14ac:dyDescent="0.25">
      <c r="A128" s="77">
        <v>12</v>
      </c>
      <c r="B128" s="77" t="s">
        <v>750</v>
      </c>
      <c r="C128" s="77">
        <v>121</v>
      </c>
      <c r="D128" s="77" t="s">
        <v>763</v>
      </c>
      <c r="E128" s="77">
        <v>747</v>
      </c>
      <c r="F128" s="77" t="s">
        <v>764</v>
      </c>
      <c r="G128" s="77">
        <v>28</v>
      </c>
      <c r="H128" s="77" t="s">
        <v>690</v>
      </c>
      <c r="I128" s="77">
        <v>505</v>
      </c>
      <c r="J128" s="77" t="s">
        <v>764</v>
      </c>
      <c r="K128" s="77" t="s">
        <v>73</v>
      </c>
      <c r="L128" s="77">
        <v>98</v>
      </c>
      <c r="M128" s="77" t="s">
        <v>986</v>
      </c>
      <c r="N128" s="77" t="s">
        <v>777</v>
      </c>
      <c r="O128" s="77" t="s">
        <v>778</v>
      </c>
      <c r="P128" s="57"/>
      <c r="Q128" s="57">
        <v>0</v>
      </c>
      <c r="R128" s="57"/>
      <c r="S128" s="57">
        <v>0</v>
      </c>
      <c r="T128" s="57">
        <v>11</v>
      </c>
      <c r="U128" s="57">
        <v>3</v>
      </c>
      <c r="V128" s="57">
        <v>2</v>
      </c>
      <c r="W128" s="57">
        <v>0</v>
      </c>
      <c r="X128" s="57">
        <v>0</v>
      </c>
      <c r="Y128" s="57"/>
      <c r="Z128" s="57">
        <v>4</v>
      </c>
      <c r="AA128" s="57">
        <v>9</v>
      </c>
      <c r="AB128" s="57">
        <v>0</v>
      </c>
      <c r="AC128" s="57">
        <v>0</v>
      </c>
      <c r="AD128" s="57">
        <v>1</v>
      </c>
      <c r="AE128" s="57">
        <v>2</v>
      </c>
      <c r="AF128" s="57"/>
      <c r="AG128" s="57">
        <v>3</v>
      </c>
      <c r="AH128" s="57">
        <v>3</v>
      </c>
      <c r="AI128" s="57"/>
      <c r="AJ128" s="57">
        <v>2</v>
      </c>
      <c r="AK128" s="57">
        <v>6</v>
      </c>
      <c r="AL128" s="57">
        <v>0</v>
      </c>
      <c r="AM128" s="57">
        <v>0</v>
      </c>
      <c r="AN128" s="57">
        <v>1</v>
      </c>
      <c r="AO128" s="57">
        <v>4</v>
      </c>
      <c r="AP128" s="57"/>
      <c r="AQ128" s="57">
        <v>2</v>
      </c>
      <c r="AR128" s="57">
        <v>1</v>
      </c>
      <c r="AS128" s="57">
        <v>3</v>
      </c>
      <c r="AT128" s="57"/>
      <c r="AU128" s="57">
        <v>5</v>
      </c>
      <c r="AV128" s="57">
        <v>3</v>
      </c>
      <c r="AW128" s="57">
        <v>6</v>
      </c>
      <c r="AX128" s="57">
        <v>0</v>
      </c>
      <c r="AY128" s="57">
        <v>0</v>
      </c>
      <c r="AZ128" s="57">
        <v>3</v>
      </c>
      <c r="BA128" s="57"/>
      <c r="BB128" s="57">
        <v>7</v>
      </c>
      <c r="BC128" s="57">
        <v>7</v>
      </c>
      <c r="BD128" s="57">
        <v>1</v>
      </c>
      <c r="BE128" s="57">
        <v>0</v>
      </c>
      <c r="BF128" s="57">
        <v>1</v>
      </c>
      <c r="BG128" s="57">
        <v>4</v>
      </c>
      <c r="BH128" s="57">
        <v>1</v>
      </c>
      <c r="BI128" s="57">
        <v>324</v>
      </c>
      <c r="BJ128" s="57"/>
      <c r="BK128" s="57"/>
      <c r="BL128" s="57"/>
      <c r="BM128" s="57"/>
      <c r="BN128" s="57"/>
    </row>
    <row r="129" spans="1:66" x14ac:dyDescent="0.25">
      <c r="A129" s="77">
        <v>12</v>
      </c>
      <c r="B129" s="77" t="s">
        <v>750</v>
      </c>
      <c r="C129" s="77">
        <v>121</v>
      </c>
      <c r="D129" s="77" t="s">
        <v>763</v>
      </c>
      <c r="E129" s="77">
        <v>747</v>
      </c>
      <c r="F129" s="77" t="s">
        <v>764</v>
      </c>
      <c r="G129" s="77">
        <v>28</v>
      </c>
      <c r="H129" s="77" t="s">
        <v>690</v>
      </c>
      <c r="I129" s="77">
        <v>505</v>
      </c>
      <c r="J129" s="77" t="s">
        <v>764</v>
      </c>
      <c r="K129" s="77" t="s">
        <v>73</v>
      </c>
      <c r="L129" s="77">
        <v>99</v>
      </c>
      <c r="M129" s="77" t="s">
        <v>987</v>
      </c>
      <c r="N129" s="77" t="s">
        <v>779</v>
      </c>
      <c r="O129" s="77" t="s">
        <v>780</v>
      </c>
      <c r="P129" s="57"/>
      <c r="Q129" s="57">
        <v>1</v>
      </c>
      <c r="R129" s="57"/>
      <c r="S129" s="57">
        <v>2</v>
      </c>
      <c r="T129" s="57">
        <v>14</v>
      </c>
      <c r="U129" s="57">
        <v>1</v>
      </c>
      <c r="V129" s="57">
        <v>1</v>
      </c>
      <c r="W129" s="57">
        <v>2</v>
      </c>
      <c r="X129" s="57"/>
      <c r="Y129" s="57"/>
      <c r="Z129" s="57">
        <v>4</v>
      </c>
      <c r="AA129" s="57">
        <v>12</v>
      </c>
      <c r="AB129" s="57">
        <v>1</v>
      </c>
      <c r="AC129" s="57">
        <v>2</v>
      </c>
      <c r="AD129" s="57">
        <v>1</v>
      </c>
      <c r="AE129" s="57">
        <v>1</v>
      </c>
      <c r="AF129" s="57"/>
      <c r="AG129" s="57"/>
      <c r="AH129" s="57">
        <v>2</v>
      </c>
      <c r="AI129" s="57"/>
      <c r="AJ129" s="57">
        <v>1</v>
      </c>
      <c r="AK129" s="57">
        <v>5</v>
      </c>
      <c r="AL129" s="57">
        <v>3</v>
      </c>
      <c r="AM129" s="57">
        <v>1</v>
      </c>
      <c r="AN129" s="57">
        <v>1</v>
      </c>
      <c r="AO129" s="57">
        <v>4</v>
      </c>
      <c r="AP129" s="57"/>
      <c r="AQ129" s="57">
        <v>2</v>
      </c>
      <c r="AR129" s="57">
        <v>4</v>
      </c>
      <c r="AS129" s="57">
        <v>2</v>
      </c>
      <c r="AT129" s="57"/>
      <c r="AU129" s="57">
        <v>5</v>
      </c>
      <c r="AV129" s="57">
        <v>3</v>
      </c>
      <c r="AW129" s="57">
        <v>9</v>
      </c>
      <c r="AX129" s="57">
        <v>4</v>
      </c>
      <c r="AY129" s="57">
        <v>3</v>
      </c>
      <c r="AZ129" s="57">
        <v>3</v>
      </c>
      <c r="BA129" s="57"/>
      <c r="BB129" s="57">
        <v>7</v>
      </c>
      <c r="BC129" s="57">
        <v>5</v>
      </c>
      <c r="BD129" s="57"/>
      <c r="BE129" s="57"/>
      <c r="BF129" s="57">
        <v>3</v>
      </c>
      <c r="BG129" s="57">
        <v>2</v>
      </c>
      <c r="BH129" s="57">
        <v>5</v>
      </c>
      <c r="BI129" s="57">
        <v>341</v>
      </c>
      <c r="BJ129" s="57"/>
      <c r="BK129" s="57"/>
      <c r="BL129" s="57"/>
      <c r="BM129" s="57"/>
      <c r="BN129" s="57"/>
    </row>
    <row r="130" spans="1:66" x14ac:dyDescent="0.25">
      <c r="A130" s="77">
        <v>12</v>
      </c>
      <c r="B130" s="77" t="s">
        <v>750</v>
      </c>
      <c r="C130" s="77">
        <v>121</v>
      </c>
      <c r="D130" s="77" t="s">
        <v>763</v>
      </c>
      <c r="E130" s="77">
        <v>747</v>
      </c>
      <c r="F130" s="77" t="s">
        <v>764</v>
      </c>
      <c r="G130" s="77">
        <v>28</v>
      </c>
      <c r="H130" s="77" t="s">
        <v>690</v>
      </c>
      <c r="I130" s="77">
        <v>505</v>
      </c>
      <c r="J130" s="77" t="s">
        <v>764</v>
      </c>
      <c r="K130" s="77" t="s">
        <v>73</v>
      </c>
      <c r="L130" s="77">
        <v>100</v>
      </c>
      <c r="M130" s="77" t="s">
        <v>988</v>
      </c>
      <c r="N130" s="77" t="s">
        <v>779</v>
      </c>
      <c r="O130" s="77" t="s">
        <v>780</v>
      </c>
      <c r="P130" s="57"/>
      <c r="Q130" s="57">
        <v>1</v>
      </c>
      <c r="R130" s="57"/>
      <c r="S130" s="57">
        <v>4</v>
      </c>
      <c r="T130" s="57">
        <v>15</v>
      </c>
      <c r="U130" s="57">
        <v>1</v>
      </c>
      <c r="V130" s="57">
        <v>2</v>
      </c>
      <c r="W130" s="57">
        <v>1</v>
      </c>
      <c r="X130" s="57">
        <v>1</v>
      </c>
      <c r="Y130" s="57"/>
      <c r="Z130" s="57">
        <v>3</v>
      </c>
      <c r="AA130" s="57">
        <v>3</v>
      </c>
      <c r="AB130" s="57">
        <v>1</v>
      </c>
      <c r="AC130" s="57">
        <v>2</v>
      </c>
      <c r="AD130" s="57">
        <v>1</v>
      </c>
      <c r="AE130" s="57">
        <v>4</v>
      </c>
      <c r="AF130" s="57"/>
      <c r="AG130" s="57">
        <v>1</v>
      </c>
      <c r="AH130" s="57">
        <v>4</v>
      </c>
      <c r="AI130" s="57"/>
      <c r="AJ130" s="57">
        <v>3</v>
      </c>
      <c r="AK130" s="57">
        <v>8</v>
      </c>
      <c r="AL130" s="57">
        <v>2</v>
      </c>
      <c r="AM130" s="57"/>
      <c r="AN130" s="57"/>
      <c r="AO130" s="57">
        <v>5</v>
      </c>
      <c r="AP130" s="57"/>
      <c r="AQ130" s="57">
        <v>2</v>
      </c>
      <c r="AR130" s="57">
        <v>4</v>
      </c>
      <c r="AS130" s="57">
        <v>2</v>
      </c>
      <c r="AT130" s="57"/>
      <c r="AU130" s="57">
        <v>7</v>
      </c>
      <c r="AV130" s="57">
        <v>3</v>
      </c>
      <c r="AW130" s="57">
        <v>8</v>
      </c>
      <c r="AX130" s="57">
        <v>7</v>
      </c>
      <c r="AY130" s="57">
        <v>2</v>
      </c>
      <c r="AZ130" s="57">
        <v>4</v>
      </c>
      <c r="BA130" s="57"/>
      <c r="BB130" s="57">
        <v>9</v>
      </c>
      <c r="BC130" s="57">
        <v>4</v>
      </c>
      <c r="BD130" s="57">
        <v>2</v>
      </c>
      <c r="BE130" s="57">
        <v>1</v>
      </c>
      <c r="BF130" s="57"/>
      <c r="BG130" s="57">
        <v>6</v>
      </c>
      <c r="BH130" s="57">
        <v>3</v>
      </c>
      <c r="BI130" s="57">
        <v>343</v>
      </c>
      <c r="BJ130" s="57"/>
      <c r="BK130" s="57"/>
      <c r="BL130" s="57"/>
      <c r="BM130" s="57"/>
      <c r="BN130" s="57"/>
    </row>
    <row r="131" spans="1:66" x14ac:dyDescent="0.25">
      <c r="A131" s="77">
        <v>12</v>
      </c>
      <c r="B131" s="77" t="s">
        <v>750</v>
      </c>
      <c r="C131" s="77">
        <v>121</v>
      </c>
      <c r="D131" s="77" t="s">
        <v>763</v>
      </c>
      <c r="E131" s="77">
        <v>747</v>
      </c>
      <c r="F131" s="77" t="s">
        <v>764</v>
      </c>
      <c r="G131" s="77">
        <v>28</v>
      </c>
      <c r="H131" s="77" t="s">
        <v>690</v>
      </c>
      <c r="I131" s="77">
        <v>505</v>
      </c>
      <c r="J131" s="77" t="s">
        <v>764</v>
      </c>
      <c r="K131" s="77" t="s">
        <v>73</v>
      </c>
      <c r="L131" s="77">
        <v>101</v>
      </c>
      <c r="M131" s="77" t="s">
        <v>989</v>
      </c>
      <c r="N131" s="77" t="s">
        <v>779</v>
      </c>
      <c r="O131" s="77" t="s">
        <v>780</v>
      </c>
      <c r="P131" s="57"/>
      <c r="Q131" s="57">
        <v>2</v>
      </c>
      <c r="R131" s="57"/>
      <c r="S131" s="57">
        <v>1</v>
      </c>
      <c r="T131" s="57">
        <v>6</v>
      </c>
      <c r="U131" s="57">
        <v>1</v>
      </c>
      <c r="V131" s="57">
        <v>1</v>
      </c>
      <c r="W131" s="57"/>
      <c r="X131" s="57">
        <v>1</v>
      </c>
      <c r="Y131" s="57"/>
      <c r="Z131" s="57">
        <v>6</v>
      </c>
      <c r="AA131" s="57">
        <v>12</v>
      </c>
      <c r="AB131" s="57">
        <v>1</v>
      </c>
      <c r="AC131" s="57">
        <v>2</v>
      </c>
      <c r="AD131" s="57">
        <v>2</v>
      </c>
      <c r="AE131" s="57">
        <v>4</v>
      </c>
      <c r="AF131" s="57"/>
      <c r="AG131" s="57">
        <v>8</v>
      </c>
      <c r="AH131" s="57">
        <v>2</v>
      </c>
      <c r="AI131" s="57"/>
      <c r="AJ131" s="57">
        <v>3</v>
      </c>
      <c r="AK131" s="57">
        <v>10</v>
      </c>
      <c r="AL131" s="57">
        <v>3</v>
      </c>
      <c r="AM131" s="57">
        <v>1</v>
      </c>
      <c r="AN131" s="57"/>
      <c r="AO131" s="57">
        <v>8</v>
      </c>
      <c r="AP131" s="57"/>
      <c r="AQ131" s="57">
        <v>2</v>
      </c>
      <c r="AR131" s="57">
        <v>2</v>
      </c>
      <c r="AS131" s="57">
        <v>1</v>
      </c>
      <c r="AT131" s="57"/>
      <c r="AU131" s="57">
        <v>4</v>
      </c>
      <c r="AV131" s="57">
        <v>1</v>
      </c>
      <c r="AW131" s="57">
        <v>8</v>
      </c>
      <c r="AX131" s="57">
        <v>2</v>
      </c>
      <c r="AY131" s="57"/>
      <c r="AZ131" s="57">
        <v>3</v>
      </c>
      <c r="BA131" s="57"/>
      <c r="BB131" s="57">
        <v>10</v>
      </c>
      <c r="BC131" s="57">
        <v>4</v>
      </c>
      <c r="BD131" s="57">
        <v>3</v>
      </c>
      <c r="BE131" s="57"/>
      <c r="BF131" s="57"/>
      <c r="BG131" s="57">
        <v>0</v>
      </c>
      <c r="BH131" s="57">
        <v>8</v>
      </c>
      <c r="BI131" s="57">
        <v>337</v>
      </c>
      <c r="BJ131" s="57"/>
      <c r="BK131" s="57"/>
      <c r="BL131" s="57"/>
      <c r="BM131" s="57"/>
      <c r="BN131" s="57"/>
    </row>
    <row r="132" spans="1:66" x14ac:dyDescent="0.25">
      <c r="A132" s="77">
        <v>12</v>
      </c>
      <c r="B132" s="77" t="s">
        <v>750</v>
      </c>
      <c r="C132" s="77">
        <v>121</v>
      </c>
      <c r="D132" s="77" t="s">
        <v>763</v>
      </c>
      <c r="E132" s="77">
        <v>747</v>
      </c>
      <c r="F132" s="77" t="s">
        <v>764</v>
      </c>
      <c r="G132" s="77">
        <v>28</v>
      </c>
      <c r="H132" s="77" t="s">
        <v>690</v>
      </c>
      <c r="I132" s="77">
        <v>505</v>
      </c>
      <c r="J132" s="77" t="s">
        <v>764</v>
      </c>
      <c r="K132" s="77" t="s">
        <v>73</v>
      </c>
      <c r="L132" s="77">
        <v>102</v>
      </c>
      <c r="M132" s="77" t="s">
        <v>990</v>
      </c>
      <c r="N132" s="77" t="s">
        <v>779</v>
      </c>
      <c r="O132" s="77" t="s">
        <v>780</v>
      </c>
      <c r="P132" s="57"/>
      <c r="Q132" s="57"/>
      <c r="R132" s="57"/>
      <c r="S132" s="57">
        <v>1</v>
      </c>
      <c r="T132" s="57">
        <v>13</v>
      </c>
      <c r="U132" s="57"/>
      <c r="V132" s="57">
        <v>2</v>
      </c>
      <c r="W132" s="57">
        <v>3</v>
      </c>
      <c r="X132" s="57">
        <v>1</v>
      </c>
      <c r="Y132" s="57"/>
      <c r="Z132" s="57"/>
      <c r="AA132" s="57">
        <v>10</v>
      </c>
      <c r="AB132" s="57"/>
      <c r="AC132" s="57">
        <v>1</v>
      </c>
      <c r="AD132" s="57">
        <v>1</v>
      </c>
      <c r="AE132" s="57">
        <v>5</v>
      </c>
      <c r="AF132" s="57"/>
      <c r="AG132" s="57">
        <v>9</v>
      </c>
      <c r="AH132" s="57">
        <v>2</v>
      </c>
      <c r="AI132" s="57"/>
      <c r="AJ132" s="57">
        <v>3</v>
      </c>
      <c r="AK132" s="57">
        <v>7</v>
      </c>
      <c r="AL132" s="57">
        <v>2</v>
      </c>
      <c r="AM132" s="57">
        <v>1</v>
      </c>
      <c r="AN132" s="57"/>
      <c r="AO132" s="57">
        <v>4</v>
      </c>
      <c r="AP132" s="57"/>
      <c r="AQ132" s="57">
        <v>2</v>
      </c>
      <c r="AR132" s="57">
        <v>3</v>
      </c>
      <c r="AS132" s="57">
        <v>5</v>
      </c>
      <c r="AT132" s="57"/>
      <c r="AU132" s="57">
        <v>7</v>
      </c>
      <c r="AV132" s="57">
        <v>1</v>
      </c>
      <c r="AW132" s="57">
        <v>11</v>
      </c>
      <c r="AX132" s="57"/>
      <c r="AY132" s="57">
        <v>2</v>
      </c>
      <c r="AZ132" s="57">
        <v>2</v>
      </c>
      <c r="BA132" s="57"/>
      <c r="BB132" s="57">
        <v>9</v>
      </c>
      <c r="BC132" s="57">
        <v>8</v>
      </c>
      <c r="BD132" s="57">
        <v>2</v>
      </c>
      <c r="BE132" s="57"/>
      <c r="BF132" s="57">
        <v>1</v>
      </c>
      <c r="BG132" s="57">
        <v>4</v>
      </c>
      <c r="BH132" s="57"/>
      <c r="BI132" s="57">
        <v>314</v>
      </c>
      <c r="BJ132" s="57"/>
      <c r="BK132" s="57"/>
      <c r="BL132" s="57"/>
      <c r="BM132" s="57"/>
      <c r="BN132" s="57"/>
    </row>
    <row r="133" spans="1:66" x14ac:dyDescent="0.25">
      <c r="A133" s="77">
        <v>12</v>
      </c>
      <c r="B133" s="77" t="s">
        <v>750</v>
      </c>
      <c r="C133" s="77">
        <v>121</v>
      </c>
      <c r="D133" s="77" t="s">
        <v>763</v>
      </c>
      <c r="E133" s="77">
        <v>747</v>
      </c>
      <c r="F133" s="77" t="s">
        <v>764</v>
      </c>
      <c r="G133" s="77">
        <v>28</v>
      </c>
      <c r="H133" s="77" t="s">
        <v>690</v>
      </c>
      <c r="I133" s="77">
        <v>505</v>
      </c>
      <c r="J133" s="77" t="s">
        <v>764</v>
      </c>
      <c r="K133" s="77" t="s">
        <v>73</v>
      </c>
      <c r="L133" s="77">
        <v>103</v>
      </c>
      <c r="M133" s="77" t="s">
        <v>991</v>
      </c>
      <c r="N133" s="77" t="s">
        <v>779</v>
      </c>
      <c r="O133" s="77" t="s">
        <v>780</v>
      </c>
      <c r="P133" s="57"/>
      <c r="Q133" s="57">
        <v>1</v>
      </c>
      <c r="R133" s="57"/>
      <c r="S133" s="57">
        <v>0</v>
      </c>
      <c r="T133" s="57">
        <v>22</v>
      </c>
      <c r="U133" s="57">
        <v>0</v>
      </c>
      <c r="V133" s="57">
        <v>2</v>
      </c>
      <c r="W133" s="57">
        <v>1</v>
      </c>
      <c r="X133" s="57">
        <v>0</v>
      </c>
      <c r="Y133" s="57"/>
      <c r="Z133" s="57">
        <v>0</v>
      </c>
      <c r="AA133" s="57">
        <v>3</v>
      </c>
      <c r="AB133" s="57">
        <v>1</v>
      </c>
      <c r="AC133" s="57">
        <v>1</v>
      </c>
      <c r="AD133" s="57">
        <v>3</v>
      </c>
      <c r="AE133" s="57">
        <v>3</v>
      </c>
      <c r="AF133" s="57"/>
      <c r="AG133" s="57">
        <v>10</v>
      </c>
      <c r="AH133" s="57">
        <v>5</v>
      </c>
      <c r="AI133" s="57"/>
      <c r="AJ133" s="57">
        <v>4</v>
      </c>
      <c r="AK133" s="57">
        <v>7</v>
      </c>
      <c r="AL133" s="57">
        <v>3</v>
      </c>
      <c r="AM133" s="57">
        <v>1</v>
      </c>
      <c r="AN133" s="57">
        <v>2</v>
      </c>
      <c r="AO133" s="57">
        <v>4</v>
      </c>
      <c r="AP133" s="57"/>
      <c r="AQ133" s="57">
        <v>1</v>
      </c>
      <c r="AR133" s="57">
        <v>3</v>
      </c>
      <c r="AS133" s="57">
        <v>1</v>
      </c>
      <c r="AT133" s="57"/>
      <c r="AU133" s="57">
        <v>5</v>
      </c>
      <c r="AV133" s="57">
        <v>3</v>
      </c>
      <c r="AW133" s="57">
        <v>5</v>
      </c>
      <c r="AX133" s="57">
        <v>2</v>
      </c>
      <c r="AY133" s="57">
        <v>1</v>
      </c>
      <c r="AZ133" s="57">
        <v>6</v>
      </c>
      <c r="BA133" s="57"/>
      <c r="BB133" s="57">
        <v>9</v>
      </c>
      <c r="BC133" s="57">
        <v>6</v>
      </c>
      <c r="BD133" s="57">
        <v>2</v>
      </c>
      <c r="BE133" s="57">
        <v>0</v>
      </c>
      <c r="BF133" s="57">
        <v>1</v>
      </c>
      <c r="BG133" s="57">
        <v>6</v>
      </c>
      <c r="BH133" s="57">
        <v>2</v>
      </c>
      <c r="BI133" s="57">
        <v>329</v>
      </c>
      <c r="BJ133" s="57"/>
      <c r="BK133" s="57"/>
      <c r="BL133" s="57"/>
      <c r="BM133" s="57"/>
      <c r="BN133" s="57"/>
    </row>
    <row r="134" spans="1:66" x14ac:dyDescent="0.25">
      <c r="A134" s="77">
        <v>12</v>
      </c>
      <c r="B134" s="77" t="s">
        <v>750</v>
      </c>
      <c r="C134" s="77">
        <v>121</v>
      </c>
      <c r="D134" s="77" t="s">
        <v>763</v>
      </c>
      <c r="E134" s="77">
        <v>747</v>
      </c>
      <c r="F134" s="77" t="s">
        <v>764</v>
      </c>
      <c r="G134" s="77">
        <v>28</v>
      </c>
      <c r="H134" s="77" t="s">
        <v>690</v>
      </c>
      <c r="I134" s="77">
        <v>505</v>
      </c>
      <c r="J134" s="77" t="s">
        <v>764</v>
      </c>
      <c r="K134" s="77" t="s">
        <v>73</v>
      </c>
      <c r="L134" s="77">
        <v>104</v>
      </c>
      <c r="M134" s="77" t="s">
        <v>992</v>
      </c>
      <c r="N134" s="77" t="s">
        <v>779</v>
      </c>
      <c r="O134" s="77" t="s">
        <v>780</v>
      </c>
      <c r="P134" s="57"/>
      <c r="Q134" s="57">
        <v>2</v>
      </c>
      <c r="R134" s="57"/>
      <c r="S134" s="57">
        <v>2</v>
      </c>
      <c r="T134" s="57">
        <v>7</v>
      </c>
      <c r="U134" s="57">
        <v>1</v>
      </c>
      <c r="V134" s="57">
        <v>4</v>
      </c>
      <c r="W134" s="57">
        <v>1</v>
      </c>
      <c r="X134" s="57">
        <v>0</v>
      </c>
      <c r="Y134" s="57"/>
      <c r="Z134" s="57">
        <v>0</v>
      </c>
      <c r="AA134" s="57">
        <v>8</v>
      </c>
      <c r="AB134" s="57">
        <v>1</v>
      </c>
      <c r="AC134" s="57">
        <v>3</v>
      </c>
      <c r="AD134" s="57">
        <v>0</v>
      </c>
      <c r="AE134" s="57">
        <v>5</v>
      </c>
      <c r="AF134" s="57"/>
      <c r="AG134" s="57">
        <v>7</v>
      </c>
      <c r="AH134" s="57">
        <v>6</v>
      </c>
      <c r="AI134" s="57"/>
      <c r="AJ134" s="57">
        <v>1</v>
      </c>
      <c r="AK134" s="57">
        <v>8</v>
      </c>
      <c r="AL134" s="57">
        <v>2</v>
      </c>
      <c r="AM134" s="57">
        <v>0</v>
      </c>
      <c r="AN134" s="57">
        <v>0</v>
      </c>
      <c r="AO134" s="57">
        <v>4</v>
      </c>
      <c r="AP134" s="57"/>
      <c r="AQ134" s="57">
        <v>2</v>
      </c>
      <c r="AR134" s="57">
        <v>5</v>
      </c>
      <c r="AS134" s="57">
        <v>7</v>
      </c>
      <c r="AT134" s="57"/>
      <c r="AU134" s="57">
        <v>3</v>
      </c>
      <c r="AV134" s="57">
        <v>4</v>
      </c>
      <c r="AW134" s="57">
        <v>8</v>
      </c>
      <c r="AX134" s="57">
        <v>3</v>
      </c>
      <c r="AY134" s="57">
        <v>1</v>
      </c>
      <c r="AZ134" s="57">
        <v>1</v>
      </c>
      <c r="BA134" s="57"/>
      <c r="BB134" s="57">
        <v>7</v>
      </c>
      <c r="BC134" s="57">
        <v>6</v>
      </c>
      <c r="BD134" s="57">
        <v>0</v>
      </c>
      <c r="BE134" s="57">
        <v>2</v>
      </c>
      <c r="BF134" s="57">
        <v>0</v>
      </c>
      <c r="BG134" s="57">
        <v>4</v>
      </c>
      <c r="BH134" s="57">
        <v>6</v>
      </c>
      <c r="BI134" s="57">
        <v>328</v>
      </c>
      <c r="BJ134" s="57"/>
      <c r="BK134" s="57"/>
      <c r="BL134" s="57"/>
      <c r="BM134" s="57"/>
      <c r="BN134" s="57"/>
    </row>
    <row r="135" spans="1:66" x14ac:dyDescent="0.25">
      <c r="A135" s="77">
        <v>12</v>
      </c>
      <c r="B135" s="77" t="s">
        <v>750</v>
      </c>
      <c r="C135" s="77">
        <v>121</v>
      </c>
      <c r="D135" s="77" t="s">
        <v>763</v>
      </c>
      <c r="E135" s="77">
        <v>747</v>
      </c>
      <c r="F135" s="77" t="s">
        <v>764</v>
      </c>
      <c r="G135" s="77">
        <v>28</v>
      </c>
      <c r="H135" s="77" t="s">
        <v>690</v>
      </c>
      <c r="I135" s="77">
        <v>505</v>
      </c>
      <c r="J135" s="77" t="s">
        <v>764</v>
      </c>
      <c r="K135" s="77" t="s">
        <v>73</v>
      </c>
      <c r="L135" s="77">
        <v>105</v>
      </c>
      <c r="M135" s="77" t="s">
        <v>993</v>
      </c>
      <c r="N135" s="77" t="s">
        <v>779</v>
      </c>
      <c r="O135" s="77" t="s">
        <v>780</v>
      </c>
      <c r="P135" s="57"/>
      <c r="Q135" s="57">
        <v>2</v>
      </c>
      <c r="R135" s="57"/>
      <c r="S135" s="57">
        <v>0</v>
      </c>
      <c r="T135" s="57">
        <v>9</v>
      </c>
      <c r="U135" s="57">
        <v>4</v>
      </c>
      <c r="V135" s="57">
        <v>2</v>
      </c>
      <c r="W135" s="57">
        <v>1</v>
      </c>
      <c r="X135" s="57">
        <v>0</v>
      </c>
      <c r="Y135" s="57"/>
      <c r="Z135" s="57">
        <v>1</v>
      </c>
      <c r="AA135" s="57">
        <v>4</v>
      </c>
      <c r="AB135" s="57">
        <v>0</v>
      </c>
      <c r="AC135" s="57">
        <v>4</v>
      </c>
      <c r="AD135" s="57">
        <v>1</v>
      </c>
      <c r="AE135" s="57">
        <v>3</v>
      </c>
      <c r="AF135" s="57"/>
      <c r="AG135" s="57">
        <v>4</v>
      </c>
      <c r="AH135" s="57">
        <v>3</v>
      </c>
      <c r="AI135" s="57"/>
      <c r="AJ135" s="57">
        <v>0</v>
      </c>
      <c r="AK135" s="57">
        <v>0</v>
      </c>
      <c r="AL135" s="57">
        <v>4</v>
      </c>
      <c r="AM135" s="57">
        <v>1</v>
      </c>
      <c r="AN135" s="57">
        <v>2</v>
      </c>
      <c r="AO135" s="57">
        <v>4</v>
      </c>
      <c r="AP135" s="57"/>
      <c r="AQ135" s="57">
        <v>2</v>
      </c>
      <c r="AR135" s="57">
        <v>5</v>
      </c>
      <c r="AS135" s="57">
        <v>2</v>
      </c>
      <c r="AT135" s="57"/>
      <c r="AU135" s="57">
        <v>4</v>
      </c>
      <c r="AV135" s="57">
        <v>1</v>
      </c>
      <c r="AW135" s="57">
        <v>5</v>
      </c>
      <c r="AX135" s="57">
        <v>1</v>
      </c>
      <c r="AY135" s="57">
        <v>2</v>
      </c>
      <c r="AZ135" s="57">
        <v>3</v>
      </c>
      <c r="BA135" s="57"/>
      <c r="BB135" s="57">
        <v>5</v>
      </c>
      <c r="BC135" s="57">
        <v>4</v>
      </c>
      <c r="BD135" s="57">
        <v>2</v>
      </c>
      <c r="BE135" s="57">
        <v>0</v>
      </c>
      <c r="BF135" s="57">
        <v>0</v>
      </c>
      <c r="BG135" s="57">
        <v>3</v>
      </c>
      <c r="BH135" s="57">
        <v>4</v>
      </c>
      <c r="BI135" s="57">
        <v>320</v>
      </c>
      <c r="BJ135" s="57"/>
      <c r="BK135" s="57"/>
      <c r="BL135" s="57"/>
      <c r="BM135" s="57"/>
      <c r="BN135" s="57"/>
    </row>
    <row r="136" spans="1:66" x14ac:dyDescent="0.25">
      <c r="A136" s="77">
        <v>12</v>
      </c>
      <c r="B136" s="77" t="s">
        <v>750</v>
      </c>
      <c r="C136" s="77">
        <v>121</v>
      </c>
      <c r="D136" s="77" t="s">
        <v>763</v>
      </c>
      <c r="E136" s="77">
        <v>747</v>
      </c>
      <c r="F136" s="77" t="s">
        <v>764</v>
      </c>
      <c r="G136" s="77">
        <v>28</v>
      </c>
      <c r="H136" s="77" t="s">
        <v>690</v>
      </c>
      <c r="I136" s="77">
        <v>505</v>
      </c>
      <c r="J136" s="77" t="s">
        <v>764</v>
      </c>
      <c r="K136" s="77" t="s">
        <v>73</v>
      </c>
      <c r="L136" s="77">
        <v>106</v>
      </c>
      <c r="M136" s="77" t="s">
        <v>994</v>
      </c>
      <c r="N136" s="77" t="s">
        <v>779</v>
      </c>
      <c r="O136" s="77" t="s">
        <v>780</v>
      </c>
      <c r="P136" s="57"/>
      <c r="Q136" s="57">
        <v>6</v>
      </c>
      <c r="R136" s="57"/>
      <c r="S136" s="57">
        <v>2</v>
      </c>
      <c r="T136" s="57">
        <v>13</v>
      </c>
      <c r="U136" s="57">
        <v>1</v>
      </c>
      <c r="V136" s="57">
        <v>1</v>
      </c>
      <c r="W136" s="57">
        <v>2</v>
      </c>
      <c r="X136" s="57">
        <v>0</v>
      </c>
      <c r="Y136" s="57"/>
      <c r="Z136" s="57">
        <v>3</v>
      </c>
      <c r="AA136" s="57">
        <v>6</v>
      </c>
      <c r="AB136" s="57">
        <v>0</v>
      </c>
      <c r="AC136" s="57">
        <v>2</v>
      </c>
      <c r="AD136" s="57">
        <v>2</v>
      </c>
      <c r="AE136" s="57">
        <v>4</v>
      </c>
      <c r="AF136" s="57"/>
      <c r="AG136" s="57">
        <v>5</v>
      </c>
      <c r="AH136" s="57">
        <v>2</v>
      </c>
      <c r="AI136" s="57"/>
      <c r="AJ136" s="57">
        <v>5</v>
      </c>
      <c r="AK136" s="57">
        <v>4</v>
      </c>
      <c r="AL136" s="57">
        <v>0</v>
      </c>
      <c r="AM136" s="57">
        <v>1</v>
      </c>
      <c r="AN136" s="57">
        <v>2</v>
      </c>
      <c r="AO136" s="57">
        <v>4</v>
      </c>
      <c r="AP136" s="57"/>
      <c r="AQ136" s="57">
        <v>1</v>
      </c>
      <c r="AR136" s="57">
        <v>2</v>
      </c>
      <c r="AS136" s="57">
        <v>1</v>
      </c>
      <c r="AT136" s="57"/>
      <c r="AU136" s="57">
        <v>3</v>
      </c>
      <c r="AV136" s="57">
        <v>5</v>
      </c>
      <c r="AW136" s="57">
        <v>12</v>
      </c>
      <c r="AX136" s="57">
        <v>5</v>
      </c>
      <c r="AY136" s="57">
        <v>3</v>
      </c>
      <c r="AZ136" s="57">
        <v>4</v>
      </c>
      <c r="BA136" s="57"/>
      <c r="BB136" s="57">
        <v>6</v>
      </c>
      <c r="BC136" s="57">
        <v>7</v>
      </c>
      <c r="BD136" s="57">
        <v>1</v>
      </c>
      <c r="BE136" s="57">
        <v>0</v>
      </c>
      <c r="BF136" s="57">
        <v>0</v>
      </c>
      <c r="BG136" s="57">
        <v>1</v>
      </c>
      <c r="BH136" s="57">
        <v>3</v>
      </c>
      <c r="BI136" s="57">
        <v>313</v>
      </c>
      <c r="BJ136" s="57"/>
      <c r="BK136" s="57"/>
      <c r="BL136" s="57"/>
      <c r="BM136" s="57"/>
      <c r="BN136" s="57"/>
    </row>
    <row r="137" spans="1:66" x14ac:dyDescent="0.25">
      <c r="A137" s="77">
        <v>12</v>
      </c>
      <c r="B137" s="77" t="s">
        <v>750</v>
      </c>
      <c r="C137" s="77">
        <v>121</v>
      </c>
      <c r="D137" s="77" t="s">
        <v>763</v>
      </c>
      <c r="E137" s="77">
        <v>747</v>
      </c>
      <c r="F137" s="77" t="s">
        <v>764</v>
      </c>
      <c r="G137" s="77">
        <v>28</v>
      </c>
      <c r="H137" s="77" t="s">
        <v>690</v>
      </c>
      <c r="I137" s="77">
        <v>505</v>
      </c>
      <c r="J137" s="77" t="s">
        <v>764</v>
      </c>
      <c r="K137" s="77" t="s">
        <v>73</v>
      </c>
      <c r="L137" s="77">
        <v>107</v>
      </c>
      <c r="M137" s="77" t="s">
        <v>995</v>
      </c>
      <c r="N137" s="77" t="s">
        <v>779</v>
      </c>
      <c r="O137" s="77" t="s">
        <v>780</v>
      </c>
      <c r="P137" s="57"/>
      <c r="Q137" s="57">
        <v>1</v>
      </c>
      <c r="R137" s="57"/>
      <c r="S137" s="57">
        <v>1</v>
      </c>
      <c r="T137" s="57">
        <v>20</v>
      </c>
      <c r="U137" s="57">
        <v>2</v>
      </c>
      <c r="V137" s="57">
        <v>1</v>
      </c>
      <c r="W137" s="57">
        <v>3</v>
      </c>
      <c r="X137" s="57"/>
      <c r="Y137" s="57"/>
      <c r="Z137" s="57">
        <v>4</v>
      </c>
      <c r="AA137" s="57">
        <v>6</v>
      </c>
      <c r="AB137" s="57">
        <v>2</v>
      </c>
      <c r="AC137" s="57">
        <v>3</v>
      </c>
      <c r="AD137" s="57"/>
      <c r="AE137" s="57">
        <v>4</v>
      </c>
      <c r="AF137" s="57"/>
      <c r="AG137" s="57">
        <v>2</v>
      </c>
      <c r="AH137" s="57">
        <v>3</v>
      </c>
      <c r="AI137" s="57"/>
      <c r="AJ137" s="57">
        <v>2</v>
      </c>
      <c r="AK137" s="57">
        <v>6</v>
      </c>
      <c r="AL137" s="57">
        <v>1</v>
      </c>
      <c r="AM137" s="57">
        <v>1</v>
      </c>
      <c r="AN137" s="57"/>
      <c r="AO137" s="57">
        <v>4</v>
      </c>
      <c r="AP137" s="57"/>
      <c r="AQ137" s="57">
        <v>2</v>
      </c>
      <c r="AR137" s="57">
        <v>2</v>
      </c>
      <c r="AS137" s="57">
        <v>2</v>
      </c>
      <c r="AT137" s="57"/>
      <c r="AU137" s="57">
        <v>3</v>
      </c>
      <c r="AV137" s="57">
        <v>2</v>
      </c>
      <c r="AW137" s="57">
        <v>5</v>
      </c>
      <c r="AX137" s="57">
        <v>3</v>
      </c>
      <c r="AY137" s="57">
        <v>2</v>
      </c>
      <c r="AZ137" s="57">
        <v>5</v>
      </c>
      <c r="BA137" s="57"/>
      <c r="BB137" s="57">
        <v>7</v>
      </c>
      <c r="BC137" s="57">
        <v>5</v>
      </c>
      <c r="BD137" s="57">
        <v>1</v>
      </c>
      <c r="BE137" s="57">
        <v>1</v>
      </c>
      <c r="BF137" s="57">
        <v>4</v>
      </c>
      <c r="BG137" s="57">
        <v>6</v>
      </c>
      <c r="BH137" s="57">
        <v>2</v>
      </c>
      <c r="BI137" s="57">
        <v>324</v>
      </c>
      <c r="BJ137" s="57"/>
      <c r="BK137" s="57"/>
      <c r="BL137" s="57"/>
      <c r="BM137" s="57"/>
      <c r="BN137" s="57"/>
    </row>
    <row r="138" spans="1:66" x14ac:dyDescent="0.25">
      <c r="A138" s="77">
        <v>12</v>
      </c>
      <c r="B138" s="77" t="s">
        <v>750</v>
      </c>
      <c r="C138" s="77">
        <v>121</v>
      </c>
      <c r="D138" s="77" t="s">
        <v>763</v>
      </c>
      <c r="E138" s="77">
        <v>747</v>
      </c>
      <c r="F138" s="77" t="s">
        <v>764</v>
      </c>
      <c r="G138" s="77">
        <v>28</v>
      </c>
      <c r="H138" s="77" t="s">
        <v>690</v>
      </c>
      <c r="I138" s="77">
        <v>505</v>
      </c>
      <c r="J138" s="77" t="s">
        <v>764</v>
      </c>
      <c r="K138" s="77" t="s">
        <v>73</v>
      </c>
      <c r="L138" s="77">
        <v>108</v>
      </c>
      <c r="M138" s="77" t="s">
        <v>996</v>
      </c>
      <c r="N138" s="77" t="s">
        <v>779</v>
      </c>
      <c r="O138" s="77" t="s">
        <v>780</v>
      </c>
      <c r="P138" s="57"/>
      <c r="Q138" s="57"/>
      <c r="R138" s="57"/>
      <c r="S138" s="57">
        <v>4</v>
      </c>
      <c r="T138" s="57">
        <v>12</v>
      </c>
      <c r="U138" s="57">
        <v>1</v>
      </c>
      <c r="V138" s="57">
        <v>2</v>
      </c>
      <c r="W138" s="57">
        <v>1</v>
      </c>
      <c r="X138" s="57">
        <v>1</v>
      </c>
      <c r="Y138" s="57"/>
      <c r="Z138" s="57">
        <v>1</v>
      </c>
      <c r="AA138" s="57">
        <v>11</v>
      </c>
      <c r="AB138" s="57">
        <v>1</v>
      </c>
      <c r="AC138" s="57">
        <v>2</v>
      </c>
      <c r="AD138" s="57">
        <v>2</v>
      </c>
      <c r="AE138" s="57">
        <v>4</v>
      </c>
      <c r="AF138" s="57"/>
      <c r="AG138" s="57">
        <v>4</v>
      </c>
      <c r="AH138" s="57">
        <v>4</v>
      </c>
      <c r="AI138" s="57"/>
      <c r="AJ138" s="57">
        <v>4</v>
      </c>
      <c r="AK138" s="57">
        <v>17</v>
      </c>
      <c r="AL138" s="57">
        <v>1</v>
      </c>
      <c r="AM138" s="57">
        <v>1</v>
      </c>
      <c r="AN138" s="57"/>
      <c r="AO138" s="57">
        <v>7</v>
      </c>
      <c r="AP138" s="57"/>
      <c r="AQ138" s="57">
        <v>3</v>
      </c>
      <c r="AR138" s="57">
        <v>2</v>
      </c>
      <c r="AS138" s="57">
        <v>1</v>
      </c>
      <c r="AT138" s="57"/>
      <c r="AU138" s="57">
        <v>6</v>
      </c>
      <c r="AV138" s="57">
        <v>4</v>
      </c>
      <c r="AW138" s="57">
        <v>4</v>
      </c>
      <c r="AX138" s="57">
        <v>3</v>
      </c>
      <c r="AY138" s="57">
        <v>1</v>
      </c>
      <c r="AZ138" s="57">
        <v>3</v>
      </c>
      <c r="BA138" s="57"/>
      <c r="BB138" s="57">
        <v>13</v>
      </c>
      <c r="BC138" s="57">
        <v>7</v>
      </c>
      <c r="BD138" s="57">
        <v>2</v>
      </c>
      <c r="BE138" s="57">
        <v>1</v>
      </c>
      <c r="BF138" s="57"/>
      <c r="BG138" s="57">
        <v>9</v>
      </c>
      <c r="BH138" s="57">
        <v>8</v>
      </c>
      <c r="BI138" s="57">
        <v>315</v>
      </c>
      <c r="BJ138" s="57"/>
      <c r="BK138" s="57"/>
      <c r="BL138" s="57"/>
      <c r="BM138" s="57"/>
      <c r="BN138" s="57"/>
    </row>
    <row r="139" spans="1:66" x14ac:dyDescent="0.25">
      <c r="A139" s="77">
        <v>12</v>
      </c>
      <c r="B139" s="77" t="s">
        <v>750</v>
      </c>
      <c r="C139" s="77">
        <v>121</v>
      </c>
      <c r="D139" s="77" t="s">
        <v>763</v>
      </c>
      <c r="E139" s="77">
        <v>747</v>
      </c>
      <c r="F139" s="77" t="s">
        <v>764</v>
      </c>
      <c r="G139" s="77">
        <v>28</v>
      </c>
      <c r="H139" s="77" t="s">
        <v>690</v>
      </c>
      <c r="I139" s="77">
        <v>505</v>
      </c>
      <c r="J139" s="77" t="s">
        <v>764</v>
      </c>
      <c r="K139" s="77" t="s">
        <v>73</v>
      </c>
      <c r="L139" s="77">
        <v>109</v>
      </c>
      <c r="M139" s="77" t="s">
        <v>997</v>
      </c>
      <c r="N139" s="77" t="s">
        <v>779</v>
      </c>
      <c r="O139" s="77" t="s">
        <v>780</v>
      </c>
      <c r="P139" s="57"/>
      <c r="Q139" s="57">
        <v>3</v>
      </c>
      <c r="R139" s="57"/>
      <c r="S139" s="57">
        <v>2</v>
      </c>
      <c r="T139" s="57">
        <v>6</v>
      </c>
      <c r="U139" s="57">
        <v>0</v>
      </c>
      <c r="V139" s="57">
        <v>4</v>
      </c>
      <c r="W139" s="57">
        <v>1</v>
      </c>
      <c r="X139" s="57">
        <v>0</v>
      </c>
      <c r="Y139" s="57"/>
      <c r="Z139" s="57">
        <v>1</v>
      </c>
      <c r="AA139" s="57">
        <v>2</v>
      </c>
      <c r="AB139" s="57">
        <v>0</v>
      </c>
      <c r="AC139" s="57">
        <v>2</v>
      </c>
      <c r="AD139" s="57">
        <v>3</v>
      </c>
      <c r="AE139" s="57">
        <v>3</v>
      </c>
      <c r="AF139" s="57"/>
      <c r="AG139" s="57">
        <v>5</v>
      </c>
      <c r="AH139" s="57">
        <v>4</v>
      </c>
      <c r="AI139" s="57"/>
      <c r="AJ139" s="57">
        <v>3</v>
      </c>
      <c r="AK139" s="57">
        <v>3</v>
      </c>
      <c r="AL139" s="57">
        <v>2</v>
      </c>
      <c r="AM139" s="57">
        <v>0</v>
      </c>
      <c r="AN139" s="57">
        <v>0</v>
      </c>
      <c r="AO139" s="57">
        <v>5</v>
      </c>
      <c r="AP139" s="57"/>
      <c r="AQ139" s="57">
        <v>2</v>
      </c>
      <c r="AR139" s="57">
        <v>3</v>
      </c>
      <c r="AS139" s="57">
        <v>3</v>
      </c>
      <c r="AT139" s="57"/>
      <c r="AU139" s="57">
        <v>8</v>
      </c>
      <c r="AV139" s="57">
        <v>3</v>
      </c>
      <c r="AW139" s="57">
        <v>3</v>
      </c>
      <c r="AX139" s="57">
        <v>2</v>
      </c>
      <c r="AY139" s="57">
        <v>2</v>
      </c>
      <c r="AZ139" s="57">
        <v>3</v>
      </c>
      <c r="BA139" s="57"/>
      <c r="BB139" s="57">
        <v>5</v>
      </c>
      <c r="BC139" s="57">
        <v>11</v>
      </c>
      <c r="BD139" s="57">
        <v>2</v>
      </c>
      <c r="BE139" s="57">
        <v>0</v>
      </c>
      <c r="BF139" s="57">
        <v>2</v>
      </c>
      <c r="BG139" s="57">
        <v>5</v>
      </c>
      <c r="BH139" s="57">
        <v>3</v>
      </c>
      <c r="BI139" s="57">
        <v>321</v>
      </c>
      <c r="BJ139" s="57"/>
      <c r="BK139" s="57"/>
      <c r="BL139" s="57"/>
      <c r="BM139" s="57"/>
      <c r="BN139" s="57"/>
    </row>
    <row r="140" spans="1:66" x14ac:dyDescent="0.25">
      <c r="A140" s="77">
        <v>12</v>
      </c>
      <c r="B140" s="77" t="s">
        <v>750</v>
      </c>
      <c r="C140" s="77">
        <v>121</v>
      </c>
      <c r="D140" s="77" t="s">
        <v>763</v>
      </c>
      <c r="E140" s="77">
        <v>747</v>
      </c>
      <c r="F140" s="77" t="s">
        <v>764</v>
      </c>
      <c r="G140" s="77">
        <v>28</v>
      </c>
      <c r="H140" s="77" t="s">
        <v>690</v>
      </c>
      <c r="I140" s="77">
        <v>505</v>
      </c>
      <c r="J140" s="77" t="s">
        <v>764</v>
      </c>
      <c r="K140" s="77" t="s">
        <v>73</v>
      </c>
      <c r="L140" s="77">
        <v>110</v>
      </c>
      <c r="M140" s="77" t="s">
        <v>998</v>
      </c>
      <c r="N140" s="77" t="s">
        <v>779</v>
      </c>
      <c r="O140" s="77" t="s">
        <v>780</v>
      </c>
      <c r="P140" s="57"/>
      <c r="Q140" s="57">
        <v>2</v>
      </c>
      <c r="R140" s="57"/>
      <c r="S140" s="57">
        <v>1</v>
      </c>
      <c r="T140" s="57">
        <v>18</v>
      </c>
      <c r="U140" s="57">
        <v>4</v>
      </c>
      <c r="V140" s="57">
        <v>1</v>
      </c>
      <c r="W140" s="57">
        <v>3</v>
      </c>
      <c r="X140" s="57">
        <v>1</v>
      </c>
      <c r="Y140" s="57"/>
      <c r="Z140" s="57">
        <v>3</v>
      </c>
      <c r="AA140" s="57">
        <v>8</v>
      </c>
      <c r="AB140" s="57">
        <v>1</v>
      </c>
      <c r="AC140" s="57">
        <v>5</v>
      </c>
      <c r="AD140" s="57">
        <v>3</v>
      </c>
      <c r="AE140" s="57">
        <v>3</v>
      </c>
      <c r="AF140" s="57"/>
      <c r="AG140" s="57">
        <v>3</v>
      </c>
      <c r="AH140" s="57">
        <v>2</v>
      </c>
      <c r="AI140" s="57"/>
      <c r="AJ140" s="57">
        <v>0</v>
      </c>
      <c r="AK140" s="57">
        <v>7</v>
      </c>
      <c r="AL140" s="57">
        <v>2</v>
      </c>
      <c r="AM140" s="57">
        <v>0</v>
      </c>
      <c r="AN140" s="57">
        <v>1</v>
      </c>
      <c r="AO140" s="57">
        <v>7</v>
      </c>
      <c r="AP140" s="57"/>
      <c r="AQ140" s="57">
        <v>2</v>
      </c>
      <c r="AR140" s="57">
        <v>1</v>
      </c>
      <c r="AS140" s="57">
        <v>2</v>
      </c>
      <c r="AT140" s="57"/>
      <c r="AU140" s="57">
        <v>6</v>
      </c>
      <c r="AV140" s="57">
        <v>3</v>
      </c>
      <c r="AW140" s="57">
        <v>4</v>
      </c>
      <c r="AX140" s="57">
        <v>4</v>
      </c>
      <c r="AY140" s="57">
        <v>1</v>
      </c>
      <c r="AZ140" s="57">
        <v>3</v>
      </c>
      <c r="BA140" s="57"/>
      <c r="BB140" s="57">
        <v>12</v>
      </c>
      <c r="BC140" s="57">
        <v>12</v>
      </c>
      <c r="BD140" s="57">
        <v>0</v>
      </c>
      <c r="BE140" s="57">
        <v>1</v>
      </c>
      <c r="BF140" s="57">
        <v>1</v>
      </c>
      <c r="BG140" s="57">
        <v>3</v>
      </c>
      <c r="BH140" s="57">
        <v>4</v>
      </c>
      <c r="BI140" s="57">
        <v>328</v>
      </c>
      <c r="BJ140" s="57"/>
      <c r="BK140" s="57"/>
      <c r="BL140" s="57"/>
      <c r="BM140" s="57"/>
      <c r="BN140" s="57"/>
    </row>
    <row r="141" spans="1:66" x14ac:dyDescent="0.25">
      <c r="A141" s="77">
        <v>12</v>
      </c>
      <c r="B141" s="77" t="s">
        <v>750</v>
      </c>
      <c r="C141" s="77">
        <v>121</v>
      </c>
      <c r="D141" s="77" t="s">
        <v>763</v>
      </c>
      <c r="E141" s="77">
        <v>747</v>
      </c>
      <c r="F141" s="77" t="s">
        <v>764</v>
      </c>
      <c r="G141" s="77">
        <v>28</v>
      </c>
      <c r="H141" s="77" t="s">
        <v>690</v>
      </c>
      <c r="I141" s="77">
        <v>505</v>
      </c>
      <c r="J141" s="77" t="s">
        <v>764</v>
      </c>
      <c r="K141" s="77" t="s">
        <v>73</v>
      </c>
      <c r="L141" s="77">
        <v>111</v>
      </c>
      <c r="M141" s="77" t="s">
        <v>999</v>
      </c>
      <c r="N141" s="77" t="s">
        <v>781</v>
      </c>
      <c r="O141" s="77" t="s">
        <v>782</v>
      </c>
      <c r="P141" s="57"/>
      <c r="Q141" s="57">
        <v>0</v>
      </c>
      <c r="R141" s="57"/>
      <c r="S141" s="57">
        <v>0</v>
      </c>
      <c r="T141" s="57">
        <v>16</v>
      </c>
      <c r="U141" s="57">
        <v>2</v>
      </c>
      <c r="V141" s="57">
        <v>3</v>
      </c>
      <c r="W141" s="57">
        <v>1</v>
      </c>
      <c r="X141" s="57">
        <v>1</v>
      </c>
      <c r="Y141" s="57"/>
      <c r="Z141" s="57">
        <v>2</v>
      </c>
      <c r="AA141" s="57">
        <v>6</v>
      </c>
      <c r="AB141" s="57">
        <v>1</v>
      </c>
      <c r="AC141" s="57">
        <v>5</v>
      </c>
      <c r="AD141" s="57">
        <v>0</v>
      </c>
      <c r="AE141" s="57">
        <v>1</v>
      </c>
      <c r="AF141" s="57"/>
      <c r="AG141" s="57">
        <v>10</v>
      </c>
      <c r="AH141" s="57">
        <v>3</v>
      </c>
      <c r="AI141" s="57"/>
      <c r="AJ141" s="57">
        <v>4</v>
      </c>
      <c r="AK141" s="57">
        <v>3</v>
      </c>
      <c r="AL141" s="57">
        <v>1</v>
      </c>
      <c r="AM141" s="57">
        <v>1</v>
      </c>
      <c r="AN141" s="57">
        <v>0</v>
      </c>
      <c r="AO141" s="57">
        <v>3</v>
      </c>
      <c r="AP141" s="57"/>
      <c r="AQ141" s="57">
        <v>4</v>
      </c>
      <c r="AR141" s="57">
        <v>4</v>
      </c>
      <c r="AS141" s="57">
        <v>4</v>
      </c>
      <c r="AT141" s="57"/>
      <c r="AU141" s="57">
        <v>2</v>
      </c>
      <c r="AV141" s="57">
        <v>3</v>
      </c>
      <c r="AW141" s="57">
        <v>4</v>
      </c>
      <c r="AX141" s="57">
        <v>2</v>
      </c>
      <c r="AY141" s="57">
        <v>3</v>
      </c>
      <c r="AZ141" s="57">
        <v>2</v>
      </c>
      <c r="BA141" s="57"/>
      <c r="BB141" s="57">
        <v>9</v>
      </c>
      <c r="BC141" s="57">
        <v>7</v>
      </c>
      <c r="BD141" s="57">
        <v>1</v>
      </c>
      <c r="BE141" s="57">
        <v>1</v>
      </c>
      <c r="BF141" s="57">
        <v>0</v>
      </c>
      <c r="BG141" s="57">
        <v>6</v>
      </c>
      <c r="BH141" s="57">
        <v>5</v>
      </c>
      <c r="BI141" s="57">
        <v>313</v>
      </c>
      <c r="BJ141" s="57"/>
      <c r="BK141" s="57"/>
      <c r="BL141" s="57"/>
      <c r="BM141" s="57"/>
      <c r="BN141" s="57"/>
    </row>
    <row r="142" spans="1:66" x14ac:dyDescent="0.25">
      <c r="A142" s="77">
        <v>12</v>
      </c>
      <c r="B142" s="77" t="s">
        <v>750</v>
      </c>
      <c r="C142" s="77">
        <v>121</v>
      </c>
      <c r="D142" s="77" t="s">
        <v>763</v>
      </c>
      <c r="E142" s="77">
        <v>747</v>
      </c>
      <c r="F142" s="77" t="s">
        <v>764</v>
      </c>
      <c r="G142" s="77">
        <v>28</v>
      </c>
      <c r="H142" s="77" t="s">
        <v>690</v>
      </c>
      <c r="I142" s="77">
        <v>505</v>
      </c>
      <c r="J142" s="77" t="s">
        <v>764</v>
      </c>
      <c r="K142" s="77" t="s">
        <v>73</v>
      </c>
      <c r="L142" s="77">
        <v>112</v>
      </c>
      <c r="M142" s="77" t="s">
        <v>1000</v>
      </c>
      <c r="N142" s="77" t="s">
        <v>781</v>
      </c>
      <c r="O142" s="77" t="s">
        <v>782</v>
      </c>
      <c r="P142" s="57"/>
      <c r="Q142" s="57">
        <v>1</v>
      </c>
      <c r="R142" s="57"/>
      <c r="S142" s="57">
        <v>1</v>
      </c>
      <c r="T142" s="57">
        <v>6</v>
      </c>
      <c r="U142" s="57">
        <v>1</v>
      </c>
      <c r="V142" s="57">
        <v>1</v>
      </c>
      <c r="W142" s="57">
        <v>2</v>
      </c>
      <c r="X142" s="57">
        <v>1</v>
      </c>
      <c r="Y142" s="57"/>
      <c r="Z142" s="57">
        <v>4</v>
      </c>
      <c r="AA142" s="57">
        <v>11</v>
      </c>
      <c r="AB142" s="57">
        <v>0</v>
      </c>
      <c r="AC142" s="57">
        <v>5</v>
      </c>
      <c r="AD142" s="57">
        <v>1</v>
      </c>
      <c r="AE142" s="57">
        <v>1</v>
      </c>
      <c r="AF142" s="57"/>
      <c r="AG142" s="57">
        <v>3</v>
      </c>
      <c r="AH142" s="57">
        <v>8</v>
      </c>
      <c r="AI142" s="57"/>
      <c r="AJ142" s="57">
        <v>1</v>
      </c>
      <c r="AK142" s="57">
        <v>11</v>
      </c>
      <c r="AL142" s="57">
        <v>5</v>
      </c>
      <c r="AM142" s="57">
        <v>1</v>
      </c>
      <c r="AN142" s="57">
        <v>0</v>
      </c>
      <c r="AO142" s="57">
        <v>3</v>
      </c>
      <c r="AP142" s="57"/>
      <c r="AQ142" s="57">
        <v>0</v>
      </c>
      <c r="AR142" s="57">
        <v>2</v>
      </c>
      <c r="AS142" s="57">
        <v>1</v>
      </c>
      <c r="AT142" s="57"/>
      <c r="AU142" s="57">
        <v>6</v>
      </c>
      <c r="AV142" s="57">
        <v>2</v>
      </c>
      <c r="AW142" s="57">
        <v>7</v>
      </c>
      <c r="AX142" s="57">
        <v>3</v>
      </c>
      <c r="AY142" s="57">
        <v>1</v>
      </c>
      <c r="AZ142" s="57">
        <v>1</v>
      </c>
      <c r="BA142" s="57"/>
      <c r="BB142" s="57">
        <v>7</v>
      </c>
      <c r="BC142" s="57">
        <v>7</v>
      </c>
      <c r="BD142" s="57">
        <v>0</v>
      </c>
      <c r="BE142" s="57">
        <v>1</v>
      </c>
      <c r="BF142" s="57">
        <v>2</v>
      </c>
      <c r="BG142" s="57">
        <v>5</v>
      </c>
      <c r="BH142" s="57">
        <v>3</v>
      </c>
      <c r="BI142" s="57">
        <v>310</v>
      </c>
      <c r="BJ142" s="57"/>
      <c r="BK142" s="57"/>
      <c r="BL142" s="57"/>
      <c r="BM142" s="57"/>
      <c r="BN142" s="57"/>
    </row>
    <row r="143" spans="1:66" x14ac:dyDescent="0.25">
      <c r="A143" s="77">
        <v>12</v>
      </c>
      <c r="B143" s="77" t="s">
        <v>750</v>
      </c>
      <c r="C143" s="77">
        <v>121</v>
      </c>
      <c r="D143" s="77" t="s">
        <v>763</v>
      </c>
      <c r="E143" s="77">
        <v>747</v>
      </c>
      <c r="F143" s="77" t="s">
        <v>764</v>
      </c>
      <c r="G143" s="77">
        <v>28</v>
      </c>
      <c r="H143" s="77" t="s">
        <v>690</v>
      </c>
      <c r="I143" s="77">
        <v>505</v>
      </c>
      <c r="J143" s="77" t="s">
        <v>764</v>
      </c>
      <c r="K143" s="77" t="s">
        <v>73</v>
      </c>
      <c r="L143" s="77">
        <v>113</v>
      </c>
      <c r="M143" s="77" t="s">
        <v>1001</v>
      </c>
      <c r="N143" s="77" t="s">
        <v>781</v>
      </c>
      <c r="O143" s="77" t="s">
        <v>782</v>
      </c>
      <c r="P143" s="57"/>
      <c r="Q143" s="57">
        <v>0</v>
      </c>
      <c r="R143" s="57"/>
      <c r="S143" s="57">
        <v>5</v>
      </c>
      <c r="T143" s="57">
        <v>14</v>
      </c>
      <c r="U143" s="57">
        <v>2</v>
      </c>
      <c r="V143" s="57">
        <v>3</v>
      </c>
      <c r="W143" s="57">
        <v>3</v>
      </c>
      <c r="X143" s="57">
        <v>2</v>
      </c>
      <c r="Y143" s="57"/>
      <c r="Z143" s="57">
        <v>0</v>
      </c>
      <c r="AA143" s="57">
        <v>0</v>
      </c>
      <c r="AB143" s="57">
        <v>0</v>
      </c>
      <c r="AC143" s="57">
        <v>3</v>
      </c>
      <c r="AD143" s="57">
        <v>1</v>
      </c>
      <c r="AE143" s="57">
        <v>3</v>
      </c>
      <c r="AF143" s="57"/>
      <c r="AG143" s="57">
        <v>3</v>
      </c>
      <c r="AH143" s="57">
        <v>9</v>
      </c>
      <c r="AI143" s="57"/>
      <c r="AJ143" s="57">
        <v>0</v>
      </c>
      <c r="AK143" s="57">
        <v>9</v>
      </c>
      <c r="AL143" s="57">
        <v>1</v>
      </c>
      <c r="AM143" s="57">
        <v>0</v>
      </c>
      <c r="AN143" s="57">
        <v>0</v>
      </c>
      <c r="AO143" s="57">
        <v>5</v>
      </c>
      <c r="AP143" s="57"/>
      <c r="AQ143" s="57">
        <v>3</v>
      </c>
      <c r="AR143" s="57">
        <v>3</v>
      </c>
      <c r="AS143" s="57">
        <v>2</v>
      </c>
      <c r="AT143" s="57"/>
      <c r="AU143" s="57">
        <v>9</v>
      </c>
      <c r="AV143" s="57">
        <v>4</v>
      </c>
      <c r="AW143" s="57">
        <v>1</v>
      </c>
      <c r="AX143" s="57">
        <v>4</v>
      </c>
      <c r="AY143" s="57">
        <v>0</v>
      </c>
      <c r="AZ143" s="57">
        <v>3</v>
      </c>
      <c r="BA143" s="57"/>
      <c r="BB143" s="57">
        <v>14</v>
      </c>
      <c r="BC143" s="57">
        <v>13</v>
      </c>
      <c r="BD143" s="57">
        <v>1</v>
      </c>
      <c r="BE143" s="57">
        <v>0</v>
      </c>
      <c r="BF143" s="57">
        <v>0</v>
      </c>
      <c r="BG143" s="57">
        <v>7</v>
      </c>
      <c r="BH143" s="57">
        <v>6</v>
      </c>
      <c r="BI143" s="57">
        <v>318</v>
      </c>
      <c r="BJ143" s="57"/>
      <c r="BK143" s="57"/>
      <c r="BL143" s="57"/>
      <c r="BM143" s="57"/>
      <c r="BN143" s="57"/>
    </row>
    <row r="144" spans="1:66" x14ac:dyDescent="0.25">
      <c r="A144" s="77">
        <v>12</v>
      </c>
      <c r="B144" s="77" t="s">
        <v>750</v>
      </c>
      <c r="C144" s="77">
        <v>121</v>
      </c>
      <c r="D144" s="77" t="s">
        <v>763</v>
      </c>
      <c r="E144" s="77">
        <v>747</v>
      </c>
      <c r="F144" s="77" t="s">
        <v>764</v>
      </c>
      <c r="G144" s="77">
        <v>28</v>
      </c>
      <c r="H144" s="77" t="s">
        <v>690</v>
      </c>
      <c r="I144" s="77">
        <v>505</v>
      </c>
      <c r="J144" s="77" t="s">
        <v>764</v>
      </c>
      <c r="K144" s="77" t="s">
        <v>73</v>
      </c>
      <c r="L144" s="77">
        <v>114</v>
      </c>
      <c r="M144" s="77" t="s">
        <v>1002</v>
      </c>
      <c r="N144" s="77" t="s">
        <v>781</v>
      </c>
      <c r="O144" s="77" t="s">
        <v>782</v>
      </c>
      <c r="P144" s="57"/>
      <c r="Q144" s="57">
        <v>5</v>
      </c>
      <c r="R144" s="57"/>
      <c r="S144" s="57">
        <v>4</v>
      </c>
      <c r="T144" s="57">
        <v>20</v>
      </c>
      <c r="U144" s="57">
        <v>4</v>
      </c>
      <c r="V144" s="57">
        <v>1</v>
      </c>
      <c r="W144" s="57">
        <v>2</v>
      </c>
      <c r="X144" s="57"/>
      <c r="Y144" s="57"/>
      <c r="Z144" s="57">
        <v>3</v>
      </c>
      <c r="AA144" s="57">
        <v>9</v>
      </c>
      <c r="AB144" s="57">
        <v>1</v>
      </c>
      <c r="AC144" s="57">
        <v>2</v>
      </c>
      <c r="AD144" s="57"/>
      <c r="AE144" s="57">
        <v>4</v>
      </c>
      <c r="AF144" s="57"/>
      <c r="AG144" s="57">
        <v>5</v>
      </c>
      <c r="AH144" s="57">
        <v>5</v>
      </c>
      <c r="AI144" s="57"/>
      <c r="AJ144" s="57">
        <v>4</v>
      </c>
      <c r="AK144" s="57">
        <v>5</v>
      </c>
      <c r="AL144" s="57">
        <v>3</v>
      </c>
      <c r="AM144" s="57"/>
      <c r="AN144" s="57">
        <v>1</v>
      </c>
      <c r="AO144" s="57">
        <v>4</v>
      </c>
      <c r="AP144" s="57"/>
      <c r="AQ144" s="57">
        <v>2</v>
      </c>
      <c r="AR144" s="57">
        <v>2</v>
      </c>
      <c r="AS144" s="57">
        <v>2</v>
      </c>
      <c r="AT144" s="57"/>
      <c r="AU144" s="57">
        <v>14</v>
      </c>
      <c r="AV144" s="57">
        <v>3</v>
      </c>
      <c r="AW144" s="57">
        <v>8</v>
      </c>
      <c r="AX144" s="57"/>
      <c r="AY144" s="57">
        <v>1</v>
      </c>
      <c r="AZ144" s="57">
        <v>2</v>
      </c>
      <c r="BA144" s="57"/>
      <c r="BB144" s="57">
        <v>10</v>
      </c>
      <c r="BC144" s="57">
        <v>9</v>
      </c>
      <c r="BD144" s="57">
        <v>1</v>
      </c>
      <c r="BE144" s="57">
        <v>1</v>
      </c>
      <c r="BF144" s="57">
        <v>1</v>
      </c>
      <c r="BG144" s="57">
        <v>3</v>
      </c>
      <c r="BH144" s="57">
        <v>4</v>
      </c>
      <c r="BI144" s="57">
        <v>343</v>
      </c>
      <c r="BJ144" s="57"/>
      <c r="BK144" s="57"/>
      <c r="BL144" s="57"/>
      <c r="BM144" s="57"/>
      <c r="BN144" s="57"/>
    </row>
    <row r="145" spans="1:66" x14ac:dyDescent="0.25">
      <c r="A145" s="77">
        <v>12</v>
      </c>
      <c r="B145" s="77" t="s">
        <v>750</v>
      </c>
      <c r="C145" s="77">
        <v>121</v>
      </c>
      <c r="D145" s="77" t="s">
        <v>763</v>
      </c>
      <c r="E145" s="77">
        <v>747</v>
      </c>
      <c r="F145" s="77" t="s">
        <v>764</v>
      </c>
      <c r="G145" s="77">
        <v>28</v>
      </c>
      <c r="H145" s="77" t="s">
        <v>690</v>
      </c>
      <c r="I145" s="77">
        <v>505</v>
      </c>
      <c r="J145" s="77" t="s">
        <v>764</v>
      </c>
      <c r="K145" s="77" t="s">
        <v>73</v>
      </c>
      <c r="L145" s="77">
        <v>115</v>
      </c>
      <c r="M145" s="77" t="s">
        <v>1003</v>
      </c>
      <c r="N145" s="77" t="s">
        <v>781</v>
      </c>
      <c r="O145" s="77" t="s">
        <v>782</v>
      </c>
      <c r="P145" s="57"/>
      <c r="Q145" s="57">
        <v>3</v>
      </c>
      <c r="R145" s="57"/>
      <c r="S145" s="57">
        <v>1</v>
      </c>
      <c r="T145" s="57">
        <v>13</v>
      </c>
      <c r="U145" s="57">
        <v>5</v>
      </c>
      <c r="V145" s="57">
        <v>4</v>
      </c>
      <c r="W145" s="57">
        <v>2</v>
      </c>
      <c r="X145" s="57">
        <v>0</v>
      </c>
      <c r="Y145" s="57"/>
      <c r="Z145" s="57">
        <v>4</v>
      </c>
      <c r="AA145" s="57">
        <v>6</v>
      </c>
      <c r="AB145" s="57">
        <v>0</v>
      </c>
      <c r="AC145" s="57">
        <v>5</v>
      </c>
      <c r="AD145" s="57">
        <v>2</v>
      </c>
      <c r="AE145" s="57">
        <v>5</v>
      </c>
      <c r="AF145" s="57"/>
      <c r="AG145" s="57">
        <v>4</v>
      </c>
      <c r="AH145" s="57">
        <v>5</v>
      </c>
      <c r="AI145" s="57"/>
      <c r="AJ145" s="57">
        <v>6</v>
      </c>
      <c r="AK145" s="57">
        <v>5</v>
      </c>
      <c r="AL145" s="57">
        <v>5</v>
      </c>
      <c r="AM145" s="57">
        <v>1</v>
      </c>
      <c r="AN145" s="57">
        <v>0</v>
      </c>
      <c r="AO145" s="57">
        <v>5</v>
      </c>
      <c r="AP145" s="57"/>
      <c r="AQ145" s="57">
        <v>3</v>
      </c>
      <c r="AR145" s="57">
        <v>3</v>
      </c>
      <c r="AS145" s="57">
        <v>2</v>
      </c>
      <c r="AT145" s="57"/>
      <c r="AU145" s="57">
        <v>8</v>
      </c>
      <c r="AV145" s="57">
        <v>2</v>
      </c>
      <c r="AW145" s="57">
        <v>4</v>
      </c>
      <c r="AX145" s="57">
        <v>4</v>
      </c>
      <c r="AY145" s="57">
        <v>2</v>
      </c>
      <c r="AZ145" s="57">
        <v>3</v>
      </c>
      <c r="BA145" s="57"/>
      <c r="BB145" s="57">
        <v>8</v>
      </c>
      <c r="BC145" s="57">
        <v>7</v>
      </c>
      <c r="BD145" s="57">
        <v>0</v>
      </c>
      <c r="BE145" s="57">
        <v>1</v>
      </c>
      <c r="BF145" s="57">
        <v>2</v>
      </c>
      <c r="BG145" s="57">
        <v>5</v>
      </c>
      <c r="BH145" s="57">
        <v>6</v>
      </c>
      <c r="BI145" s="57">
        <v>323</v>
      </c>
      <c r="BJ145" s="57"/>
      <c r="BK145" s="57"/>
      <c r="BL145" s="57"/>
      <c r="BM145" s="57"/>
      <c r="BN145" s="57"/>
    </row>
    <row r="146" spans="1:66" x14ac:dyDescent="0.25">
      <c r="A146" s="77">
        <v>12</v>
      </c>
      <c r="B146" s="77" t="s">
        <v>750</v>
      </c>
      <c r="C146" s="77">
        <v>121</v>
      </c>
      <c r="D146" s="77" t="s">
        <v>763</v>
      </c>
      <c r="E146" s="77">
        <v>747</v>
      </c>
      <c r="F146" s="77" t="s">
        <v>764</v>
      </c>
      <c r="G146" s="77">
        <v>28</v>
      </c>
      <c r="H146" s="77" t="s">
        <v>690</v>
      </c>
      <c r="I146" s="77">
        <v>505</v>
      </c>
      <c r="J146" s="77" t="s">
        <v>764</v>
      </c>
      <c r="K146" s="77" t="s">
        <v>73</v>
      </c>
      <c r="L146" s="77">
        <v>116</v>
      </c>
      <c r="M146" s="77" t="s">
        <v>1004</v>
      </c>
      <c r="N146" s="77" t="s">
        <v>781</v>
      </c>
      <c r="O146" s="77" t="s">
        <v>782</v>
      </c>
      <c r="P146" s="57"/>
      <c r="Q146" s="57">
        <v>0</v>
      </c>
      <c r="R146" s="57"/>
      <c r="S146" s="57">
        <v>2</v>
      </c>
      <c r="T146" s="57">
        <v>15</v>
      </c>
      <c r="U146" s="57">
        <v>1</v>
      </c>
      <c r="V146" s="57">
        <v>4</v>
      </c>
      <c r="W146" s="57">
        <v>1</v>
      </c>
      <c r="X146" s="57">
        <v>0</v>
      </c>
      <c r="Y146" s="57"/>
      <c r="Z146" s="57">
        <v>2</v>
      </c>
      <c r="AA146" s="57">
        <v>4</v>
      </c>
      <c r="AB146" s="57">
        <v>0</v>
      </c>
      <c r="AC146" s="57">
        <v>3</v>
      </c>
      <c r="AD146" s="57">
        <v>0</v>
      </c>
      <c r="AE146" s="57">
        <v>6</v>
      </c>
      <c r="AF146" s="57"/>
      <c r="AG146" s="57">
        <v>4</v>
      </c>
      <c r="AH146" s="57">
        <v>6</v>
      </c>
      <c r="AI146" s="57"/>
      <c r="AJ146" s="57">
        <v>3</v>
      </c>
      <c r="AK146" s="57">
        <v>4</v>
      </c>
      <c r="AL146" s="57">
        <v>1</v>
      </c>
      <c r="AM146" s="57">
        <v>0</v>
      </c>
      <c r="AN146" s="57">
        <v>1</v>
      </c>
      <c r="AO146" s="57">
        <v>6</v>
      </c>
      <c r="AP146" s="57"/>
      <c r="AQ146" s="57">
        <v>0</v>
      </c>
      <c r="AR146" s="57">
        <v>3</v>
      </c>
      <c r="AS146" s="57">
        <v>0</v>
      </c>
      <c r="AT146" s="57"/>
      <c r="AU146" s="57">
        <v>13</v>
      </c>
      <c r="AV146" s="57">
        <v>3</v>
      </c>
      <c r="AW146" s="57">
        <v>9</v>
      </c>
      <c r="AX146" s="57">
        <v>3</v>
      </c>
      <c r="AY146" s="57">
        <v>2</v>
      </c>
      <c r="AZ146" s="57">
        <v>5</v>
      </c>
      <c r="BA146" s="57"/>
      <c r="BB146" s="57">
        <v>14</v>
      </c>
      <c r="BC146" s="57">
        <v>6</v>
      </c>
      <c r="BD146" s="57">
        <v>3</v>
      </c>
      <c r="BE146" s="57">
        <v>1</v>
      </c>
      <c r="BF146" s="57">
        <v>2</v>
      </c>
      <c r="BG146" s="57">
        <v>6</v>
      </c>
      <c r="BH146" s="57">
        <v>1</v>
      </c>
      <c r="BI146" s="57">
        <v>346</v>
      </c>
      <c r="BJ146" s="57"/>
      <c r="BK146" s="57"/>
      <c r="BL146" s="57"/>
      <c r="BM146" s="57"/>
      <c r="BN146" s="57"/>
    </row>
    <row r="147" spans="1:66" x14ac:dyDescent="0.25">
      <c r="A147" s="77">
        <v>12</v>
      </c>
      <c r="B147" s="77" t="s">
        <v>750</v>
      </c>
      <c r="C147" s="77">
        <v>121</v>
      </c>
      <c r="D147" s="77" t="s">
        <v>763</v>
      </c>
      <c r="E147" s="77">
        <v>747</v>
      </c>
      <c r="F147" s="77" t="s">
        <v>764</v>
      </c>
      <c r="G147" s="77">
        <v>28</v>
      </c>
      <c r="H147" s="77" t="s">
        <v>690</v>
      </c>
      <c r="I147" s="77">
        <v>505</v>
      </c>
      <c r="J147" s="77" t="s">
        <v>764</v>
      </c>
      <c r="K147" s="77" t="s">
        <v>73</v>
      </c>
      <c r="L147" s="77">
        <v>117</v>
      </c>
      <c r="M147" s="77" t="s">
        <v>1005</v>
      </c>
      <c r="N147" s="77" t="s">
        <v>781</v>
      </c>
      <c r="O147" s="77" t="s">
        <v>782</v>
      </c>
      <c r="P147" s="57"/>
      <c r="Q147" s="57">
        <v>3</v>
      </c>
      <c r="R147" s="57"/>
      <c r="S147" s="57">
        <v>2</v>
      </c>
      <c r="T147" s="57">
        <v>9</v>
      </c>
      <c r="U147" s="57">
        <v>2</v>
      </c>
      <c r="V147" s="57">
        <v>1</v>
      </c>
      <c r="W147" s="57">
        <v>0</v>
      </c>
      <c r="X147" s="57">
        <v>1</v>
      </c>
      <c r="Y147" s="57"/>
      <c r="Z147" s="57">
        <v>0</v>
      </c>
      <c r="AA147" s="57">
        <v>9</v>
      </c>
      <c r="AB147" s="57">
        <v>2</v>
      </c>
      <c r="AC147" s="57">
        <v>5</v>
      </c>
      <c r="AD147" s="57">
        <v>1</v>
      </c>
      <c r="AE147" s="57">
        <v>3</v>
      </c>
      <c r="AF147" s="57"/>
      <c r="AG147" s="57">
        <v>6</v>
      </c>
      <c r="AH147" s="57">
        <v>3</v>
      </c>
      <c r="AI147" s="57"/>
      <c r="AJ147" s="57">
        <v>3</v>
      </c>
      <c r="AK147" s="57">
        <v>6</v>
      </c>
      <c r="AL147" s="57">
        <v>0</v>
      </c>
      <c r="AM147" s="57">
        <v>1</v>
      </c>
      <c r="AN147" s="57">
        <v>0</v>
      </c>
      <c r="AO147" s="57">
        <v>7</v>
      </c>
      <c r="AP147" s="57"/>
      <c r="AQ147" s="57">
        <v>1</v>
      </c>
      <c r="AR147" s="57">
        <v>2</v>
      </c>
      <c r="AS147" s="57">
        <v>5</v>
      </c>
      <c r="AT147" s="57"/>
      <c r="AU147" s="57">
        <v>6</v>
      </c>
      <c r="AV147" s="57">
        <v>4</v>
      </c>
      <c r="AW147" s="57">
        <v>5</v>
      </c>
      <c r="AX147" s="57">
        <v>1</v>
      </c>
      <c r="AY147" s="57">
        <v>0</v>
      </c>
      <c r="AZ147" s="57">
        <v>3</v>
      </c>
      <c r="BA147" s="57"/>
      <c r="BB147" s="57">
        <v>15</v>
      </c>
      <c r="BC147" s="57">
        <v>8</v>
      </c>
      <c r="BD147" s="57">
        <v>2</v>
      </c>
      <c r="BE147" s="57">
        <v>1</v>
      </c>
      <c r="BF147" s="57">
        <v>0</v>
      </c>
      <c r="BG147" s="57">
        <v>3</v>
      </c>
      <c r="BH147" s="57">
        <v>3</v>
      </c>
      <c r="BI147" s="57">
        <v>342</v>
      </c>
      <c r="BJ147" s="57"/>
      <c r="BK147" s="57"/>
      <c r="BL147" s="57"/>
      <c r="BM147" s="57"/>
      <c r="BN147" s="57"/>
    </row>
    <row r="148" spans="1:66" x14ac:dyDescent="0.25">
      <c r="A148" s="77">
        <v>12</v>
      </c>
      <c r="B148" s="77" t="s">
        <v>750</v>
      </c>
      <c r="C148" s="77">
        <v>121</v>
      </c>
      <c r="D148" s="77" t="s">
        <v>763</v>
      </c>
      <c r="E148" s="77">
        <v>747</v>
      </c>
      <c r="F148" s="77" t="s">
        <v>764</v>
      </c>
      <c r="G148" s="77">
        <v>28</v>
      </c>
      <c r="H148" s="77" t="s">
        <v>690</v>
      </c>
      <c r="I148" s="77">
        <v>505</v>
      </c>
      <c r="J148" s="77" t="s">
        <v>764</v>
      </c>
      <c r="K148" s="77" t="s">
        <v>73</v>
      </c>
      <c r="L148" s="77">
        <v>118</v>
      </c>
      <c r="M148" s="77" t="s">
        <v>1006</v>
      </c>
      <c r="N148" s="77" t="s">
        <v>781</v>
      </c>
      <c r="O148" s="77" t="s">
        <v>782</v>
      </c>
      <c r="P148" s="57"/>
      <c r="Q148" s="57">
        <v>2</v>
      </c>
      <c r="R148" s="57"/>
      <c r="S148" s="57">
        <v>4</v>
      </c>
      <c r="T148" s="57">
        <v>10</v>
      </c>
      <c r="U148" s="57">
        <v>1</v>
      </c>
      <c r="V148" s="57">
        <v>2</v>
      </c>
      <c r="W148" s="57">
        <v>2</v>
      </c>
      <c r="X148" s="57">
        <v>1</v>
      </c>
      <c r="Y148" s="57"/>
      <c r="Z148" s="57">
        <v>5</v>
      </c>
      <c r="AA148" s="57">
        <v>8</v>
      </c>
      <c r="AB148" s="57">
        <v>2</v>
      </c>
      <c r="AC148" s="57">
        <v>3</v>
      </c>
      <c r="AD148" s="57">
        <v>1</v>
      </c>
      <c r="AE148" s="57">
        <v>5</v>
      </c>
      <c r="AF148" s="57"/>
      <c r="AG148" s="57">
        <v>7</v>
      </c>
      <c r="AH148" s="57">
        <v>3</v>
      </c>
      <c r="AI148" s="57"/>
      <c r="AJ148" s="57">
        <v>1</v>
      </c>
      <c r="AK148" s="57">
        <v>5</v>
      </c>
      <c r="AL148" s="57">
        <v>2</v>
      </c>
      <c r="AM148" s="57">
        <v>1</v>
      </c>
      <c r="AN148" s="57">
        <v>2</v>
      </c>
      <c r="AO148" s="57">
        <v>3</v>
      </c>
      <c r="AP148" s="57"/>
      <c r="AQ148" s="57">
        <v>4</v>
      </c>
      <c r="AR148" s="57">
        <v>3</v>
      </c>
      <c r="AS148" s="57">
        <v>1</v>
      </c>
      <c r="AT148" s="57"/>
      <c r="AU148" s="57">
        <v>9</v>
      </c>
      <c r="AV148" s="57">
        <v>4</v>
      </c>
      <c r="AW148" s="57">
        <v>6</v>
      </c>
      <c r="AX148" s="57">
        <v>4</v>
      </c>
      <c r="AY148" s="57">
        <v>1</v>
      </c>
      <c r="AZ148" s="57">
        <v>6</v>
      </c>
      <c r="BA148" s="57"/>
      <c r="BB148" s="57">
        <v>10</v>
      </c>
      <c r="BC148" s="57">
        <v>5</v>
      </c>
      <c r="BD148" s="57">
        <v>1</v>
      </c>
      <c r="BE148" s="57">
        <v>1</v>
      </c>
      <c r="BF148" s="57">
        <v>2</v>
      </c>
      <c r="BG148" s="57">
        <v>3</v>
      </c>
      <c r="BH148" s="57">
        <v>6</v>
      </c>
      <c r="BI148" s="57">
        <v>310</v>
      </c>
      <c r="BJ148" s="57"/>
      <c r="BK148" s="57"/>
      <c r="BL148" s="57"/>
      <c r="BM148" s="57"/>
      <c r="BN148" s="57"/>
    </row>
    <row r="149" spans="1:66" x14ac:dyDescent="0.25">
      <c r="A149" s="77">
        <v>12</v>
      </c>
      <c r="B149" s="77" t="s">
        <v>750</v>
      </c>
      <c r="C149" s="77">
        <v>121</v>
      </c>
      <c r="D149" s="77" t="s">
        <v>763</v>
      </c>
      <c r="E149" s="77">
        <v>747</v>
      </c>
      <c r="F149" s="77" t="s">
        <v>764</v>
      </c>
      <c r="G149" s="77">
        <v>28</v>
      </c>
      <c r="H149" s="77" t="s">
        <v>690</v>
      </c>
      <c r="I149" s="77">
        <v>505</v>
      </c>
      <c r="J149" s="77" t="s">
        <v>764</v>
      </c>
      <c r="K149" s="77" t="s">
        <v>73</v>
      </c>
      <c r="L149" s="77">
        <v>119</v>
      </c>
      <c r="M149" s="77" t="s">
        <v>1007</v>
      </c>
      <c r="N149" s="77" t="s">
        <v>781</v>
      </c>
      <c r="O149" s="77" t="s">
        <v>782</v>
      </c>
      <c r="P149" s="57"/>
      <c r="Q149" s="57">
        <v>6</v>
      </c>
      <c r="R149" s="57"/>
      <c r="S149" s="57">
        <v>5</v>
      </c>
      <c r="T149" s="57">
        <v>19</v>
      </c>
      <c r="U149" s="57">
        <v>3</v>
      </c>
      <c r="V149" s="57">
        <v>4</v>
      </c>
      <c r="W149" s="57">
        <v>2</v>
      </c>
      <c r="X149" s="57">
        <v>2</v>
      </c>
      <c r="Y149" s="57"/>
      <c r="Z149" s="57">
        <v>3</v>
      </c>
      <c r="AA149" s="57">
        <v>6</v>
      </c>
      <c r="AB149" s="57">
        <v>1</v>
      </c>
      <c r="AC149" s="57">
        <v>3</v>
      </c>
      <c r="AD149" s="57">
        <v>1</v>
      </c>
      <c r="AE149" s="57">
        <v>1</v>
      </c>
      <c r="AF149" s="57"/>
      <c r="AG149" s="57">
        <v>6</v>
      </c>
      <c r="AH149" s="57">
        <v>3</v>
      </c>
      <c r="AI149" s="57"/>
      <c r="AJ149" s="57">
        <v>4</v>
      </c>
      <c r="AK149" s="57">
        <v>9</v>
      </c>
      <c r="AL149" s="57">
        <v>4</v>
      </c>
      <c r="AM149" s="57">
        <v>0</v>
      </c>
      <c r="AN149" s="57">
        <v>0</v>
      </c>
      <c r="AO149" s="57">
        <v>5</v>
      </c>
      <c r="AP149" s="57"/>
      <c r="AQ149" s="57">
        <v>3</v>
      </c>
      <c r="AR149" s="57">
        <v>3</v>
      </c>
      <c r="AS149" s="57">
        <v>5</v>
      </c>
      <c r="AT149" s="57"/>
      <c r="AU149" s="57">
        <v>1</v>
      </c>
      <c r="AV149" s="57">
        <v>1</v>
      </c>
      <c r="AW149" s="57">
        <v>7</v>
      </c>
      <c r="AX149" s="57">
        <v>1</v>
      </c>
      <c r="AY149" s="57">
        <v>2</v>
      </c>
      <c r="AZ149" s="57">
        <v>4</v>
      </c>
      <c r="BA149" s="57"/>
      <c r="BB149" s="57">
        <v>8</v>
      </c>
      <c r="BC149" s="57">
        <v>10</v>
      </c>
      <c r="BD149" s="57">
        <v>5</v>
      </c>
      <c r="BE149" s="57">
        <v>0</v>
      </c>
      <c r="BF149" s="57">
        <v>1</v>
      </c>
      <c r="BG149" s="57">
        <v>6</v>
      </c>
      <c r="BH149" s="57">
        <v>3</v>
      </c>
      <c r="BI149" s="57">
        <v>323</v>
      </c>
      <c r="BJ149" s="57"/>
      <c r="BK149" s="57"/>
      <c r="BL149" s="57"/>
      <c r="BM149" s="57"/>
      <c r="BN149" s="57"/>
    </row>
    <row r="150" spans="1:66" x14ac:dyDescent="0.25">
      <c r="A150" s="77">
        <v>12</v>
      </c>
      <c r="B150" s="77" t="s">
        <v>750</v>
      </c>
      <c r="C150" s="77">
        <v>121</v>
      </c>
      <c r="D150" s="77" t="s">
        <v>763</v>
      </c>
      <c r="E150" s="77">
        <v>747</v>
      </c>
      <c r="F150" s="77" t="s">
        <v>764</v>
      </c>
      <c r="G150" s="77">
        <v>28</v>
      </c>
      <c r="H150" s="77" t="s">
        <v>690</v>
      </c>
      <c r="I150" s="77">
        <v>505</v>
      </c>
      <c r="J150" s="77" t="s">
        <v>764</v>
      </c>
      <c r="K150" s="77" t="s">
        <v>73</v>
      </c>
      <c r="L150" s="77">
        <v>120</v>
      </c>
      <c r="M150" s="77" t="s">
        <v>1008</v>
      </c>
      <c r="N150" s="77" t="s">
        <v>781</v>
      </c>
      <c r="O150" s="77" t="s">
        <v>782</v>
      </c>
      <c r="P150" s="57"/>
      <c r="Q150" s="57">
        <v>2</v>
      </c>
      <c r="R150" s="57"/>
      <c r="S150" s="57">
        <v>2</v>
      </c>
      <c r="T150" s="57">
        <v>15</v>
      </c>
      <c r="U150" s="57">
        <v>2</v>
      </c>
      <c r="V150" s="57">
        <v>3</v>
      </c>
      <c r="W150" s="57">
        <v>5</v>
      </c>
      <c r="X150" s="57">
        <v>3</v>
      </c>
      <c r="Y150" s="57"/>
      <c r="Z150" s="57">
        <v>2</v>
      </c>
      <c r="AA150" s="57">
        <v>10</v>
      </c>
      <c r="AB150" s="57">
        <v>0</v>
      </c>
      <c r="AC150" s="57">
        <v>3</v>
      </c>
      <c r="AD150" s="57">
        <v>1</v>
      </c>
      <c r="AE150" s="57">
        <v>6</v>
      </c>
      <c r="AF150" s="57"/>
      <c r="AG150" s="57">
        <v>9</v>
      </c>
      <c r="AH150" s="57">
        <v>3</v>
      </c>
      <c r="AI150" s="57"/>
      <c r="AJ150" s="57">
        <v>2</v>
      </c>
      <c r="AK150" s="57">
        <v>10</v>
      </c>
      <c r="AL150" s="57">
        <v>2</v>
      </c>
      <c r="AM150" s="57">
        <v>0</v>
      </c>
      <c r="AN150" s="57">
        <v>1</v>
      </c>
      <c r="AO150" s="57">
        <v>5</v>
      </c>
      <c r="AP150" s="57"/>
      <c r="AQ150" s="57">
        <v>4</v>
      </c>
      <c r="AR150" s="57">
        <v>1</v>
      </c>
      <c r="AS150" s="57">
        <v>4</v>
      </c>
      <c r="AT150" s="57"/>
      <c r="AU150" s="57">
        <v>6</v>
      </c>
      <c r="AV150" s="57">
        <v>2</v>
      </c>
      <c r="AW150" s="57">
        <v>6</v>
      </c>
      <c r="AX150" s="57">
        <v>4</v>
      </c>
      <c r="AY150" s="57">
        <v>3</v>
      </c>
      <c r="AZ150" s="57">
        <v>2</v>
      </c>
      <c r="BA150" s="57"/>
      <c r="BB150" s="57">
        <v>15</v>
      </c>
      <c r="BC150" s="57">
        <v>7</v>
      </c>
      <c r="BD150" s="57">
        <v>0</v>
      </c>
      <c r="BE150" s="57">
        <v>1</v>
      </c>
      <c r="BF150" s="57">
        <v>0</v>
      </c>
      <c r="BG150" s="57">
        <v>2</v>
      </c>
      <c r="BH150" s="57">
        <v>4</v>
      </c>
      <c r="BI150" s="57">
        <v>321</v>
      </c>
      <c r="BJ150" s="57"/>
      <c r="BK150" s="57"/>
      <c r="BL150" s="57"/>
      <c r="BM150" s="57"/>
      <c r="BN150" s="57"/>
    </row>
    <row r="151" spans="1:66" x14ac:dyDescent="0.25">
      <c r="A151" s="77">
        <v>12</v>
      </c>
      <c r="B151" s="77" t="s">
        <v>750</v>
      </c>
      <c r="C151" s="77">
        <v>121</v>
      </c>
      <c r="D151" s="77" t="s">
        <v>763</v>
      </c>
      <c r="E151" s="77">
        <v>747</v>
      </c>
      <c r="F151" s="77" t="s">
        <v>764</v>
      </c>
      <c r="G151" s="77">
        <v>28</v>
      </c>
      <c r="H151" s="77" t="s">
        <v>690</v>
      </c>
      <c r="I151" s="77">
        <v>505</v>
      </c>
      <c r="J151" s="77" t="s">
        <v>764</v>
      </c>
      <c r="K151" s="77" t="s">
        <v>73</v>
      </c>
      <c r="L151" s="77">
        <v>121</v>
      </c>
      <c r="M151" s="77" t="s">
        <v>1009</v>
      </c>
      <c r="N151" s="77" t="s">
        <v>781</v>
      </c>
      <c r="O151" s="77" t="s">
        <v>782</v>
      </c>
      <c r="P151" s="57"/>
      <c r="Q151" s="57">
        <v>1</v>
      </c>
      <c r="R151" s="57"/>
      <c r="S151" s="57">
        <v>2</v>
      </c>
      <c r="T151" s="57">
        <v>16</v>
      </c>
      <c r="U151" s="57">
        <v>0</v>
      </c>
      <c r="V151" s="57">
        <v>2</v>
      </c>
      <c r="W151" s="57">
        <v>2</v>
      </c>
      <c r="X151" s="57">
        <v>2</v>
      </c>
      <c r="Y151" s="57"/>
      <c r="Z151" s="57">
        <v>3</v>
      </c>
      <c r="AA151" s="57">
        <v>11</v>
      </c>
      <c r="AB151" s="57">
        <v>0</v>
      </c>
      <c r="AC151" s="57">
        <v>2</v>
      </c>
      <c r="AD151" s="57">
        <v>1</v>
      </c>
      <c r="AE151" s="57">
        <v>3</v>
      </c>
      <c r="AF151" s="57"/>
      <c r="AG151" s="57">
        <v>7</v>
      </c>
      <c r="AH151" s="57">
        <v>5</v>
      </c>
      <c r="AI151" s="57"/>
      <c r="AJ151" s="57">
        <v>2</v>
      </c>
      <c r="AK151" s="57">
        <v>8</v>
      </c>
      <c r="AL151" s="57">
        <v>2</v>
      </c>
      <c r="AM151" s="57">
        <v>0</v>
      </c>
      <c r="AN151" s="57">
        <v>1</v>
      </c>
      <c r="AO151" s="57">
        <v>1</v>
      </c>
      <c r="AP151" s="57"/>
      <c r="AQ151" s="57">
        <v>0</v>
      </c>
      <c r="AR151" s="57">
        <v>5</v>
      </c>
      <c r="AS151" s="57">
        <v>2</v>
      </c>
      <c r="AT151" s="57"/>
      <c r="AU151" s="57">
        <v>3</v>
      </c>
      <c r="AV151" s="57">
        <v>6</v>
      </c>
      <c r="AW151" s="57">
        <v>5</v>
      </c>
      <c r="AX151" s="57">
        <v>1</v>
      </c>
      <c r="AY151" s="57">
        <v>1</v>
      </c>
      <c r="AZ151" s="57">
        <v>3</v>
      </c>
      <c r="BA151" s="57"/>
      <c r="BB151" s="57">
        <v>11</v>
      </c>
      <c r="BC151" s="57">
        <v>5</v>
      </c>
      <c r="BD151" s="57">
        <v>2</v>
      </c>
      <c r="BE151" s="57">
        <v>0</v>
      </c>
      <c r="BF151" s="57">
        <v>2</v>
      </c>
      <c r="BG151" s="57">
        <v>2</v>
      </c>
      <c r="BH151" s="57">
        <v>11</v>
      </c>
      <c r="BI151" s="57">
        <v>329</v>
      </c>
      <c r="BJ151" s="57"/>
      <c r="BK151" s="57"/>
      <c r="BL151" s="57"/>
      <c r="BM151" s="57"/>
      <c r="BN151" s="57"/>
    </row>
    <row r="152" spans="1:66" x14ac:dyDescent="0.25">
      <c r="A152" s="77">
        <v>12</v>
      </c>
      <c r="B152" s="77" t="s">
        <v>750</v>
      </c>
      <c r="C152" s="77">
        <v>121</v>
      </c>
      <c r="D152" s="77" t="s">
        <v>763</v>
      </c>
      <c r="E152" s="77">
        <v>747</v>
      </c>
      <c r="F152" s="77" t="s">
        <v>764</v>
      </c>
      <c r="G152" s="77">
        <v>28</v>
      </c>
      <c r="H152" s="77" t="s">
        <v>690</v>
      </c>
      <c r="I152" s="77">
        <v>505</v>
      </c>
      <c r="J152" s="77" t="s">
        <v>764</v>
      </c>
      <c r="K152" s="77" t="s">
        <v>73</v>
      </c>
      <c r="L152" s="77">
        <v>122</v>
      </c>
      <c r="M152" s="77" t="s">
        <v>1010</v>
      </c>
      <c r="N152" s="77" t="s">
        <v>781</v>
      </c>
      <c r="O152" s="77" t="s">
        <v>782</v>
      </c>
      <c r="P152" s="57"/>
      <c r="Q152" s="57">
        <v>2</v>
      </c>
      <c r="R152" s="57"/>
      <c r="S152" s="57">
        <v>7</v>
      </c>
      <c r="T152" s="57">
        <v>14</v>
      </c>
      <c r="U152" s="57">
        <v>2</v>
      </c>
      <c r="V152" s="57">
        <v>1</v>
      </c>
      <c r="W152" s="57">
        <v>2</v>
      </c>
      <c r="X152" s="57">
        <v>1</v>
      </c>
      <c r="Y152" s="57"/>
      <c r="Z152" s="57">
        <v>0</v>
      </c>
      <c r="AA152" s="57">
        <v>12</v>
      </c>
      <c r="AB152" s="57">
        <v>1</v>
      </c>
      <c r="AC152" s="57">
        <v>0</v>
      </c>
      <c r="AD152" s="57">
        <v>2</v>
      </c>
      <c r="AE152" s="57">
        <v>5</v>
      </c>
      <c r="AF152" s="57"/>
      <c r="AG152" s="57">
        <v>5</v>
      </c>
      <c r="AH152" s="57">
        <v>1</v>
      </c>
      <c r="AI152" s="57"/>
      <c r="AJ152" s="57">
        <v>0</v>
      </c>
      <c r="AK152" s="57">
        <v>8</v>
      </c>
      <c r="AL152" s="57">
        <v>1</v>
      </c>
      <c r="AM152" s="57">
        <v>0</v>
      </c>
      <c r="AN152" s="57">
        <v>2</v>
      </c>
      <c r="AO152" s="57">
        <v>6</v>
      </c>
      <c r="AP152" s="57"/>
      <c r="AQ152" s="57">
        <v>2</v>
      </c>
      <c r="AR152" s="57">
        <v>2</v>
      </c>
      <c r="AS152" s="57">
        <v>5</v>
      </c>
      <c r="AT152" s="57"/>
      <c r="AU152" s="57">
        <v>3</v>
      </c>
      <c r="AV152" s="57">
        <v>4</v>
      </c>
      <c r="AW152" s="57">
        <v>8</v>
      </c>
      <c r="AX152" s="57">
        <v>4</v>
      </c>
      <c r="AY152" s="57">
        <v>2</v>
      </c>
      <c r="AZ152" s="57">
        <v>3</v>
      </c>
      <c r="BA152" s="57"/>
      <c r="BB152" s="57">
        <v>10</v>
      </c>
      <c r="BC152" s="57">
        <v>14</v>
      </c>
      <c r="BD152" s="57">
        <v>1</v>
      </c>
      <c r="BE152" s="57">
        <v>0</v>
      </c>
      <c r="BF152" s="57">
        <v>2</v>
      </c>
      <c r="BG152" s="57">
        <v>5</v>
      </c>
      <c r="BH152" s="57">
        <v>9</v>
      </c>
      <c r="BI152" s="57">
        <v>318</v>
      </c>
      <c r="BJ152" s="57"/>
      <c r="BK152" s="57"/>
      <c r="BL152" s="57"/>
      <c r="BM152" s="57"/>
      <c r="BN152" s="57"/>
    </row>
    <row r="153" spans="1:66" x14ac:dyDescent="0.25">
      <c r="A153" s="77">
        <v>12</v>
      </c>
      <c r="B153" s="77" t="s">
        <v>750</v>
      </c>
      <c r="C153" s="77">
        <v>121</v>
      </c>
      <c r="D153" s="77" t="s">
        <v>763</v>
      </c>
      <c r="E153" s="77">
        <v>747</v>
      </c>
      <c r="F153" s="77" t="s">
        <v>764</v>
      </c>
      <c r="G153" s="77">
        <v>28</v>
      </c>
      <c r="H153" s="77" t="s">
        <v>690</v>
      </c>
      <c r="I153" s="77">
        <v>505</v>
      </c>
      <c r="J153" s="77" t="s">
        <v>764</v>
      </c>
      <c r="K153" s="77" t="s">
        <v>73</v>
      </c>
      <c r="L153" s="77">
        <v>123</v>
      </c>
      <c r="M153" s="77" t="s">
        <v>1011</v>
      </c>
      <c r="N153" s="77" t="s">
        <v>781</v>
      </c>
      <c r="O153" s="77" t="s">
        <v>782</v>
      </c>
      <c r="P153" s="57"/>
      <c r="Q153" s="57">
        <v>2</v>
      </c>
      <c r="R153" s="57"/>
      <c r="S153" s="57">
        <v>6</v>
      </c>
      <c r="T153" s="57">
        <v>9</v>
      </c>
      <c r="U153" s="57">
        <v>0</v>
      </c>
      <c r="V153" s="57">
        <v>3</v>
      </c>
      <c r="W153" s="57">
        <v>3</v>
      </c>
      <c r="X153" s="57">
        <v>1</v>
      </c>
      <c r="Y153" s="57"/>
      <c r="Z153" s="57">
        <v>2</v>
      </c>
      <c r="AA153" s="57">
        <v>6</v>
      </c>
      <c r="AB153" s="57">
        <v>0</v>
      </c>
      <c r="AC153" s="57">
        <v>2</v>
      </c>
      <c r="AD153" s="57">
        <v>3</v>
      </c>
      <c r="AE153" s="57">
        <v>4</v>
      </c>
      <c r="AF153" s="57"/>
      <c r="AG153" s="57">
        <v>6</v>
      </c>
      <c r="AH153" s="57">
        <v>1</v>
      </c>
      <c r="AI153" s="57"/>
      <c r="AJ153" s="57">
        <v>0</v>
      </c>
      <c r="AK153" s="57">
        <v>8</v>
      </c>
      <c r="AL153" s="57">
        <v>3</v>
      </c>
      <c r="AM153" s="57">
        <v>1</v>
      </c>
      <c r="AN153" s="57">
        <v>2</v>
      </c>
      <c r="AO153" s="57">
        <v>9</v>
      </c>
      <c r="AP153" s="57"/>
      <c r="AQ153" s="57">
        <v>4</v>
      </c>
      <c r="AR153" s="57">
        <v>0</v>
      </c>
      <c r="AS153" s="57">
        <v>1</v>
      </c>
      <c r="AT153" s="57"/>
      <c r="AU153" s="57">
        <v>3</v>
      </c>
      <c r="AV153" s="57">
        <v>0</v>
      </c>
      <c r="AW153" s="57">
        <v>5</v>
      </c>
      <c r="AX153" s="57">
        <v>4</v>
      </c>
      <c r="AY153" s="57">
        <v>0</v>
      </c>
      <c r="AZ153" s="57">
        <v>6</v>
      </c>
      <c r="BA153" s="57"/>
      <c r="BB153" s="57">
        <v>5</v>
      </c>
      <c r="BC153" s="57">
        <v>11</v>
      </c>
      <c r="BD153" s="57">
        <v>0</v>
      </c>
      <c r="BE153" s="57">
        <v>0</v>
      </c>
      <c r="BF153" s="57">
        <v>2</v>
      </c>
      <c r="BG153" s="57">
        <v>5</v>
      </c>
      <c r="BH153" s="57">
        <v>5</v>
      </c>
      <c r="BI153" s="57">
        <v>348</v>
      </c>
      <c r="BJ153" s="57"/>
      <c r="BK153" s="57"/>
      <c r="BL153" s="57"/>
      <c r="BM153" s="57"/>
      <c r="BN153" s="57"/>
    </row>
    <row r="154" spans="1:66" x14ac:dyDescent="0.25">
      <c r="A154" s="77">
        <v>12</v>
      </c>
      <c r="B154" s="77" t="s">
        <v>750</v>
      </c>
      <c r="C154" s="77">
        <v>121</v>
      </c>
      <c r="D154" s="77" t="s">
        <v>763</v>
      </c>
      <c r="E154" s="77">
        <v>747</v>
      </c>
      <c r="F154" s="77" t="s">
        <v>764</v>
      </c>
      <c r="G154" s="77">
        <v>28</v>
      </c>
      <c r="H154" s="77" t="s">
        <v>690</v>
      </c>
      <c r="I154" s="77">
        <v>505</v>
      </c>
      <c r="J154" s="77" t="s">
        <v>764</v>
      </c>
      <c r="K154" s="77" t="s">
        <v>73</v>
      </c>
      <c r="L154" s="77">
        <v>124</v>
      </c>
      <c r="M154" s="77" t="s">
        <v>1012</v>
      </c>
      <c r="N154" s="77" t="s">
        <v>781</v>
      </c>
      <c r="O154" s="77" t="s">
        <v>782</v>
      </c>
      <c r="P154" s="57"/>
      <c r="Q154" s="57">
        <v>4</v>
      </c>
      <c r="R154" s="57"/>
      <c r="S154" s="57">
        <v>0</v>
      </c>
      <c r="T154" s="57">
        <v>7</v>
      </c>
      <c r="U154" s="57">
        <v>1</v>
      </c>
      <c r="V154" s="57">
        <v>3</v>
      </c>
      <c r="W154" s="57">
        <v>0</v>
      </c>
      <c r="X154" s="57">
        <v>2</v>
      </c>
      <c r="Y154" s="57"/>
      <c r="Z154" s="57">
        <v>2</v>
      </c>
      <c r="AA154" s="57">
        <v>8</v>
      </c>
      <c r="AB154" s="57">
        <v>0</v>
      </c>
      <c r="AC154" s="57">
        <v>4</v>
      </c>
      <c r="AD154" s="57">
        <v>1</v>
      </c>
      <c r="AE154" s="57">
        <v>5</v>
      </c>
      <c r="AF154" s="57"/>
      <c r="AG154" s="57">
        <v>4</v>
      </c>
      <c r="AH154" s="57">
        <v>4</v>
      </c>
      <c r="AI154" s="57"/>
      <c r="AJ154" s="57">
        <v>2</v>
      </c>
      <c r="AK154" s="57">
        <v>14</v>
      </c>
      <c r="AL154" s="57">
        <v>3</v>
      </c>
      <c r="AM154" s="57">
        <v>0</v>
      </c>
      <c r="AN154" s="57">
        <v>4</v>
      </c>
      <c r="AO154" s="57">
        <v>1</v>
      </c>
      <c r="AP154" s="57"/>
      <c r="AQ154" s="57">
        <v>1</v>
      </c>
      <c r="AR154" s="57">
        <v>1</v>
      </c>
      <c r="AS154" s="57">
        <v>2</v>
      </c>
      <c r="AT154" s="57"/>
      <c r="AU154" s="57">
        <v>3</v>
      </c>
      <c r="AV154" s="57">
        <v>2</v>
      </c>
      <c r="AW154" s="57">
        <v>5</v>
      </c>
      <c r="AX154" s="57">
        <v>4</v>
      </c>
      <c r="AY154" s="57">
        <v>2</v>
      </c>
      <c r="AZ154" s="57">
        <v>1</v>
      </c>
      <c r="BA154" s="57"/>
      <c r="BB154" s="57">
        <v>12</v>
      </c>
      <c r="BC154" s="57">
        <v>10</v>
      </c>
      <c r="BD154" s="57">
        <v>1</v>
      </c>
      <c r="BE154" s="57">
        <v>0</v>
      </c>
      <c r="BF154" s="57">
        <v>1</v>
      </c>
      <c r="BG154" s="57">
        <v>3</v>
      </c>
      <c r="BH154" s="57">
        <v>4</v>
      </c>
      <c r="BI154" s="57">
        <v>313</v>
      </c>
      <c r="BJ154" s="57"/>
      <c r="BK154" s="57"/>
      <c r="BL154" s="57"/>
      <c r="BM154" s="57"/>
      <c r="BN154" s="57"/>
    </row>
    <row r="155" spans="1:66" x14ac:dyDescent="0.25">
      <c r="A155" s="77">
        <v>12</v>
      </c>
      <c r="B155" s="77" t="s">
        <v>750</v>
      </c>
      <c r="C155" s="77">
        <v>121</v>
      </c>
      <c r="D155" s="77" t="s">
        <v>763</v>
      </c>
      <c r="E155" s="77">
        <v>747</v>
      </c>
      <c r="F155" s="77" t="s">
        <v>764</v>
      </c>
      <c r="G155" s="77">
        <v>28</v>
      </c>
      <c r="H155" s="77" t="s">
        <v>690</v>
      </c>
      <c r="I155" s="77">
        <v>505</v>
      </c>
      <c r="J155" s="77" t="s">
        <v>764</v>
      </c>
      <c r="K155" s="77" t="s">
        <v>73</v>
      </c>
      <c r="L155" s="77">
        <v>125</v>
      </c>
      <c r="M155" s="77" t="s">
        <v>1013</v>
      </c>
      <c r="N155" s="77" t="s">
        <v>781</v>
      </c>
      <c r="O155" s="77" t="s">
        <v>782</v>
      </c>
      <c r="P155" s="57"/>
      <c r="Q155" s="57">
        <v>1</v>
      </c>
      <c r="R155" s="57"/>
      <c r="S155" s="57">
        <v>0</v>
      </c>
      <c r="T155" s="57">
        <v>8</v>
      </c>
      <c r="U155" s="57">
        <v>2</v>
      </c>
      <c r="V155" s="57">
        <v>2</v>
      </c>
      <c r="W155" s="57">
        <v>0</v>
      </c>
      <c r="X155" s="57">
        <v>0</v>
      </c>
      <c r="Y155" s="57"/>
      <c r="Z155" s="57">
        <v>1</v>
      </c>
      <c r="AA155" s="57">
        <v>8</v>
      </c>
      <c r="AB155" s="57">
        <v>0</v>
      </c>
      <c r="AC155" s="57">
        <v>3</v>
      </c>
      <c r="AD155" s="57">
        <v>1</v>
      </c>
      <c r="AE155" s="57">
        <v>7</v>
      </c>
      <c r="AF155" s="57"/>
      <c r="AG155" s="57">
        <v>8</v>
      </c>
      <c r="AH155" s="57">
        <v>5</v>
      </c>
      <c r="AI155" s="57"/>
      <c r="AJ155" s="57">
        <v>2</v>
      </c>
      <c r="AK155" s="57">
        <v>5</v>
      </c>
      <c r="AL155" s="57">
        <v>3</v>
      </c>
      <c r="AM155" s="57">
        <v>0</v>
      </c>
      <c r="AN155" s="57">
        <v>3</v>
      </c>
      <c r="AO155" s="57">
        <v>2</v>
      </c>
      <c r="AP155" s="57"/>
      <c r="AQ155" s="57">
        <v>5</v>
      </c>
      <c r="AR155" s="57">
        <v>0</v>
      </c>
      <c r="AS155" s="57">
        <v>4</v>
      </c>
      <c r="AT155" s="57"/>
      <c r="AU155" s="57">
        <v>4</v>
      </c>
      <c r="AV155" s="57">
        <v>4</v>
      </c>
      <c r="AW155" s="57">
        <v>5</v>
      </c>
      <c r="AX155" s="57">
        <v>1</v>
      </c>
      <c r="AY155" s="57">
        <v>2</v>
      </c>
      <c r="AZ155" s="57">
        <v>1</v>
      </c>
      <c r="BA155" s="57"/>
      <c r="BB155" s="57">
        <v>15</v>
      </c>
      <c r="BC155" s="57">
        <v>5</v>
      </c>
      <c r="BD155" s="57">
        <v>3</v>
      </c>
      <c r="BE155" s="57">
        <v>0</v>
      </c>
      <c r="BF155" s="57">
        <v>0</v>
      </c>
      <c r="BG155" s="57">
        <v>2</v>
      </c>
      <c r="BH155" s="57">
        <v>5</v>
      </c>
      <c r="BI155" s="57">
        <v>299</v>
      </c>
      <c r="BJ155" s="57"/>
      <c r="BK155" s="57"/>
      <c r="BL155" s="57"/>
      <c r="BM155" s="57"/>
      <c r="BN155" s="57"/>
    </row>
    <row r="156" spans="1:66" x14ac:dyDescent="0.25">
      <c r="A156" s="77">
        <v>12</v>
      </c>
      <c r="B156" s="77" t="s">
        <v>750</v>
      </c>
      <c r="C156" s="77">
        <v>121</v>
      </c>
      <c r="D156" s="77" t="s">
        <v>763</v>
      </c>
      <c r="E156" s="77">
        <v>747</v>
      </c>
      <c r="F156" s="77" t="s">
        <v>764</v>
      </c>
      <c r="G156" s="77">
        <v>28</v>
      </c>
      <c r="H156" s="77" t="s">
        <v>690</v>
      </c>
      <c r="I156" s="77">
        <v>505</v>
      </c>
      <c r="J156" s="77" t="s">
        <v>764</v>
      </c>
      <c r="K156" s="77" t="s">
        <v>73</v>
      </c>
      <c r="L156" s="77">
        <v>126</v>
      </c>
      <c r="M156" s="77" t="s">
        <v>1014</v>
      </c>
      <c r="N156" s="77" t="s">
        <v>781</v>
      </c>
      <c r="O156" s="77" t="s">
        <v>782</v>
      </c>
      <c r="P156" s="57"/>
      <c r="Q156" s="57">
        <v>6</v>
      </c>
      <c r="R156" s="57"/>
      <c r="S156" s="57">
        <v>2</v>
      </c>
      <c r="T156" s="57">
        <v>10</v>
      </c>
      <c r="U156" s="57">
        <v>1</v>
      </c>
      <c r="V156" s="57">
        <v>2</v>
      </c>
      <c r="W156" s="57">
        <v>2</v>
      </c>
      <c r="X156" s="57">
        <v>2</v>
      </c>
      <c r="Y156" s="57"/>
      <c r="Z156" s="57">
        <v>3</v>
      </c>
      <c r="AA156" s="57">
        <v>11</v>
      </c>
      <c r="AB156" s="57">
        <v>0</v>
      </c>
      <c r="AC156" s="57">
        <v>2</v>
      </c>
      <c r="AD156" s="57">
        <v>5</v>
      </c>
      <c r="AE156" s="57">
        <v>6</v>
      </c>
      <c r="AF156" s="57"/>
      <c r="AG156" s="57">
        <v>7</v>
      </c>
      <c r="AH156" s="57">
        <v>5</v>
      </c>
      <c r="AI156" s="57"/>
      <c r="AJ156" s="57">
        <v>4</v>
      </c>
      <c r="AK156" s="57">
        <v>4</v>
      </c>
      <c r="AL156" s="57">
        <v>1</v>
      </c>
      <c r="AM156" s="57">
        <v>0</v>
      </c>
      <c r="AN156" s="57">
        <v>2</v>
      </c>
      <c r="AO156" s="57">
        <v>5</v>
      </c>
      <c r="AP156" s="57"/>
      <c r="AQ156" s="57">
        <v>1</v>
      </c>
      <c r="AR156" s="57">
        <v>2</v>
      </c>
      <c r="AS156" s="57">
        <v>4</v>
      </c>
      <c r="AT156" s="57"/>
      <c r="AU156" s="57">
        <v>10</v>
      </c>
      <c r="AV156" s="57">
        <v>2</v>
      </c>
      <c r="AW156" s="57">
        <v>6</v>
      </c>
      <c r="AX156" s="57">
        <v>3</v>
      </c>
      <c r="AY156" s="57">
        <v>2</v>
      </c>
      <c r="AZ156" s="57">
        <v>1</v>
      </c>
      <c r="BA156" s="57"/>
      <c r="BB156" s="57">
        <v>20</v>
      </c>
      <c r="BC156" s="57">
        <v>4</v>
      </c>
      <c r="BD156" s="57">
        <v>0</v>
      </c>
      <c r="BE156" s="57">
        <v>0</v>
      </c>
      <c r="BF156" s="57">
        <v>0</v>
      </c>
      <c r="BG156" s="57">
        <v>6</v>
      </c>
      <c r="BH156" s="57">
        <v>6</v>
      </c>
      <c r="BI156" s="57">
        <v>316</v>
      </c>
      <c r="BJ156" s="57"/>
      <c r="BK156" s="57"/>
      <c r="BL156" s="57"/>
      <c r="BM156" s="57"/>
      <c r="BN156" s="57"/>
    </row>
    <row r="157" spans="1:66" x14ac:dyDescent="0.25">
      <c r="A157" s="77">
        <v>12</v>
      </c>
      <c r="B157" s="77" t="s">
        <v>750</v>
      </c>
      <c r="C157" s="77">
        <v>121</v>
      </c>
      <c r="D157" s="77" t="s">
        <v>763</v>
      </c>
      <c r="E157" s="77">
        <v>747</v>
      </c>
      <c r="F157" s="77" t="s">
        <v>764</v>
      </c>
      <c r="G157" s="77">
        <v>28</v>
      </c>
      <c r="H157" s="77" t="s">
        <v>690</v>
      </c>
      <c r="I157" s="77">
        <v>505</v>
      </c>
      <c r="J157" s="77" t="s">
        <v>764</v>
      </c>
      <c r="K157" s="77" t="s">
        <v>73</v>
      </c>
      <c r="L157" s="77">
        <v>127</v>
      </c>
      <c r="M157" s="77" t="s">
        <v>1015</v>
      </c>
      <c r="N157" s="77" t="s">
        <v>783</v>
      </c>
      <c r="O157" s="77" t="s">
        <v>784</v>
      </c>
      <c r="P157" s="57"/>
      <c r="Q157" s="57">
        <v>1</v>
      </c>
      <c r="R157" s="57"/>
      <c r="S157" s="57">
        <v>2</v>
      </c>
      <c r="T157" s="57">
        <v>12</v>
      </c>
      <c r="U157" s="57">
        <v>3</v>
      </c>
      <c r="V157" s="57">
        <v>0</v>
      </c>
      <c r="W157" s="57">
        <v>3</v>
      </c>
      <c r="X157" s="57">
        <v>0</v>
      </c>
      <c r="Y157" s="57"/>
      <c r="Z157" s="57">
        <v>6</v>
      </c>
      <c r="AA157" s="57">
        <v>6</v>
      </c>
      <c r="AB157" s="57">
        <v>2</v>
      </c>
      <c r="AC157" s="57">
        <v>5</v>
      </c>
      <c r="AD157" s="57">
        <v>2</v>
      </c>
      <c r="AE157" s="57">
        <v>4</v>
      </c>
      <c r="AF157" s="57"/>
      <c r="AG157" s="57">
        <v>8</v>
      </c>
      <c r="AH157" s="57">
        <v>9</v>
      </c>
      <c r="AI157" s="57"/>
      <c r="AJ157" s="57">
        <v>0</v>
      </c>
      <c r="AK157" s="57">
        <v>7</v>
      </c>
      <c r="AL157" s="57">
        <v>1</v>
      </c>
      <c r="AM157" s="57">
        <v>0</v>
      </c>
      <c r="AN157" s="57">
        <v>0</v>
      </c>
      <c r="AO157" s="57">
        <v>6</v>
      </c>
      <c r="AP157" s="57"/>
      <c r="AQ157" s="57">
        <v>1</v>
      </c>
      <c r="AR157" s="57">
        <v>4</v>
      </c>
      <c r="AS157" s="57">
        <v>2</v>
      </c>
      <c r="AT157" s="57"/>
      <c r="AU157" s="57">
        <v>4</v>
      </c>
      <c r="AV157" s="57">
        <v>2</v>
      </c>
      <c r="AW157" s="57">
        <v>7</v>
      </c>
      <c r="AX157" s="57">
        <v>4</v>
      </c>
      <c r="AY157" s="57">
        <v>1</v>
      </c>
      <c r="AZ157" s="57">
        <v>2</v>
      </c>
      <c r="BA157" s="57"/>
      <c r="BB157" s="57">
        <v>16</v>
      </c>
      <c r="BC157" s="57">
        <v>6</v>
      </c>
      <c r="BD157" s="57">
        <v>1</v>
      </c>
      <c r="BE157" s="57">
        <v>2</v>
      </c>
      <c r="BF157" s="57">
        <v>0</v>
      </c>
      <c r="BG157" s="57">
        <v>3</v>
      </c>
      <c r="BH157" s="57">
        <v>4</v>
      </c>
      <c r="BI157" s="57">
        <v>321</v>
      </c>
      <c r="BJ157" s="57"/>
      <c r="BK157" s="57"/>
      <c r="BL157" s="57"/>
      <c r="BM157" s="57"/>
      <c r="BN157" s="57"/>
    </row>
    <row r="158" spans="1:66" x14ac:dyDescent="0.25">
      <c r="A158" s="77">
        <v>12</v>
      </c>
      <c r="B158" s="77" t="s">
        <v>750</v>
      </c>
      <c r="C158" s="77">
        <v>121</v>
      </c>
      <c r="D158" s="77" t="s">
        <v>763</v>
      </c>
      <c r="E158" s="77">
        <v>747</v>
      </c>
      <c r="F158" s="77" t="s">
        <v>764</v>
      </c>
      <c r="G158" s="77">
        <v>28</v>
      </c>
      <c r="H158" s="77" t="s">
        <v>690</v>
      </c>
      <c r="I158" s="77">
        <v>505</v>
      </c>
      <c r="J158" s="77" t="s">
        <v>764</v>
      </c>
      <c r="K158" s="77" t="s">
        <v>73</v>
      </c>
      <c r="L158" s="77">
        <v>128</v>
      </c>
      <c r="M158" s="77" t="s">
        <v>1016</v>
      </c>
      <c r="N158" s="77" t="s">
        <v>783</v>
      </c>
      <c r="O158" s="77" t="s">
        <v>784</v>
      </c>
      <c r="P158" s="57"/>
      <c r="Q158" s="57">
        <v>3</v>
      </c>
      <c r="R158" s="57"/>
      <c r="S158" s="57">
        <v>2</v>
      </c>
      <c r="T158" s="57">
        <v>9</v>
      </c>
      <c r="U158" s="57">
        <v>0</v>
      </c>
      <c r="V158" s="57">
        <v>2</v>
      </c>
      <c r="W158" s="57">
        <v>2</v>
      </c>
      <c r="X158" s="57">
        <v>1</v>
      </c>
      <c r="Y158" s="57"/>
      <c r="Z158" s="57">
        <v>2</v>
      </c>
      <c r="AA158" s="57">
        <v>12</v>
      </c>
      <c r="AB158" s="57">
        <v>0</v>
      </c>
      <c r="AC158" s="57">
        <v>6</v>
      </c>
      <c r="AD158" s="57">
        <v>1</v>
      </c>
      <c r="AE158" s="57">
        <v>4</v>
      </c>
      <c r="AF158" s="57"/>
      <c r="AG158" s="57">
        <v>2</v>
      </c>
      <c r="AH158" s="57">
        <v>4</v>
      </c>
      <c r="AI158" s="57"/>
      <c r="AJ158" s="57">
        <v>3</v>
      </c>
      <c r="AK158" s="57">
        <v>3</v>
      </c>
      <c r="AL158" s="57">
        <v>3</v>
      </c>
      <c r="AM158" s="57">
        <v>0</v>
      </c>
      <c r="AN158" s="57">
        <v>2</v>
      </c>
      <c r="AO158" s="57">
        <v>3</v>
      </c>
      <c r="AP158" s="57"/>
      <c r="AQ158" s="57">
        <v>1</v>
      </c>
      <c r="AR158" s="57">
        <v>2</v>
      </c>
      <c r="AS158" s="57">
        <v>3</v>
      </c>
      <c r="AT158" s="57"/>
      <c r="AU158" s="57">
        <v>7</v>
      </c>
      <c r="AV158" s="57">
        <v>3</v>
      </c>
      <c r="AW158" s="57">
        <v>10</v>
      </c>
      <c r="AX158" s="57">
        <v>3</v>
      </c>
      <c r="AY158" s="57">
        <v>1</v>
      </c>
      <c r="AZ158" s="57">
        <v>2</v>
      </c>
      <c r="BA158" s="57"/>
      <c r="BB158" s="57">
        <v>11</v>
      </c>
      <c r="BC158" s="57">
        <v>7</v>
      </c>
      <c r="BD158" s="57">
        <v>2</v>
      </c>
      <c r="BE158" s="57">
        <v>0</v>
      </c>
      <c r="BF158" s="57">
        <v>0</v>
      </c>
      <c r="BG158" s="57">
        <v>7</v>
      </c>
      <c r="BH158" s="57">
        <v>5</v>
      </c>
      <c r="BI158" s="57">
        <v>326</v>
      </c>
      <c r="BJ158" s="57"/>
      <c r="BK158" s="57"/>
      <c r="BL158" s="57"/>
      <c r="BM158" s="57"/>
      <c r="BN158" s="57"/>
    </row>
    <row r="159" spans="1:66" x14ac:dyDescent="0.25">
      <c r="A159" s="77">
        <v>12</v>
      </c>
      <c r="B159" s="77" t="s">
        <v>750</v>
      </c>
      <c r="C159" s="77">
        <v>121</v>
      </c>
      <c r="D159" s="77" t="s">
        <v>763</v>
      </c>
      <c r="E159" s="77">
        <v>747</v>
      </c>
      <c r="F159" s="77" t="s">
        <v>764</v>
      </c>
      <c r="G159" s="77">
        <v>28</v>
      </c>
      <c r="H159" s="77" t="s">
        <v>690</v>
      </c>
      <c r="I159" s="77">
        <v>505</v>
      </c>
      <c r="J159" s="77" t="s">
        <v>764</v>
      </c>
      <c r="K159" s="77" t="s">
        <v>73</v>
      </c>
      <c r="L159" s="77">
        <v>129</v>
      </c>
      <c r="M159" s="77" t="s">
        <v>1017</v>
      </c>
      <c r="N159" s="77" t="s">
        <v>783</v>
      </c>
      <c r="O159" s="77" t="s">
        <v>784</v>
      </c>
      <c r="P159" s="57"/>
      <c r="Q159" s="57">
        <v>2</v>
      </c>
      <c r="R159" s="57"/>
      <c r="S159" s="57">
        <v>2</v>
      </c>
      <c r="T159" s="57">
        <v>16</v>
      </c>
      <c r="U159" s="57">
        <v>2</v>
      </c>
      <c r="V159" s="57">
        <v>3</v>
      </c>
      <c r="W159" s="57">
        <v>2</v>
      </c>
      <c r="X159" s="57">
        <v>0</v>
      </c>
      <c r="Y159" s="57"/>
      <c r="Z159" s="57">
        <v>1</v>
      </c>
      <c r="AA159" s="57">
        <v>6</v>
      </c>
      <c r="AB159" s="57">
        <v>2</v>
      </c>
      <c r="AC159" s="57">
        <v>4</v>
      </c>
      <c r="AD159" s="57">
        <v>4</v>
      </c>
      <c r="AE159" s="57">
        <v>5</v>
      </c>
      <c r="AF159" s="57"/>
      <c r="AG159" s="57">
        <v>10</v>
      </c>
      <c r="AH159" s="57">
        <v>4</v>
      </c>
      <c r="AI159" s="57"/>
      <c r="AJ159" s="57">
        <v>0</v>
      </c>
      <c r="AK159" s="57">
        <v>7</v>
      </c>
      <c r="AL159" s="57">
        <v>3</v>
      </c>
      <c r="AM159" s="57">
        <v>0</v>
      </c>
      <c r="AN159" s="57">
        <v>0</v>
      </c>
      <c r="AO159" s="57">
        <v>4</v>
      </c>
      <c r="AP159" s="57"/>
      <c r="AQ159" s="57">
        <v>1</v>
      </c>
      <c r="AR159" s="57">
        <v>2</v>
      </c>
      <c r="AS159" s="57">
        <v>4</v>
      </c>
      <c r="AT159" s="57"/>
      <c r="AU159" s="57">
        <v>10</v>
      </c>
      <c r="AV159" s="57">
        <v>5</v>
      </c>
      <c r="AW159" s="57">
        <v>7</v>
      </c>
      <c r="AX159" s="57">
        <v>1</v>
      </c>
      <c r="AY159" s="57">
        <v>5</v>
      </c>
      <c r="AZ159" s="57">
        <v>3</v>
      </c>
      <c r="BA159" s="57"/>
      <c r="BB159" s="57">
        <v>10</v>
      </c>
      <c r="BC159" s="57">
        <v>9</v>
      </c>
      <c r="BD159" s="57">
        <v>1</v>
      </c>
      <c r="BE159" s="57">
        <v>0</v>
      </c>
      <c r="BF159" s="57">
        <v>1</v>
      </c>
      <c r="BG159" s="57">
        <v>2</v>
      </c>
      <c r="BH159" s="57">
        <v>2</v>
      </c>
      <c r="BI159" s="57">
        <v>317</v>
      </c>
      <c r="BJ159" s="57"/>
      <c r="BK159" s="57"/>
      <c r="BL159" s="57"/>
      <c r="BM159" s="57"/>
      <c r="BN159" s="57"/>
    </row>
    <row r="160" spans="1:66" x14ac:dyDescent="0.25">
      <c r="A160" s="77">
        <v>12</v>
      </c>
      <c r="B160" s="77" t="s">
        <v>750</v>
      </c>
      <c r="C160" s="77">
        <v>121</v>
      </c>
      <c r="D160" s="77" t="s">
        <v>763</v>
      </c>
      <c r="E160" s="77">
        <v>747</v>
      </c>
      <c r="F160" s="77" t="s">
        <v>764</v>
      </c>
      <c r="G160" s="77">
        <v>28</v>
      </c>
      <c r="H160" s="77" t="s">
        <v>690</v>
      </c>
      <c r="I160" s="77">
        <v>505</v>
      </c>
      <c r="J160" s="77" t="s">
        <v>764</v>
      </c>
      <c r="K160" s="77" t="s">
        <v>73</v>
      </c>
      <c r="L160" s="77">
        <v>130</v>
      </c>
      <c r="M160" s="77" t="s">
        <v>1018</v>
      </c>
      <c r="N160" s="77" t="s">
        <v>783</v>
      </c>
      <c r="O160" s="77" t="s">
        <v>784</v>
      </c>
      <c r="P160" s="57"/>
      <c r="Q160" s="57">
        <v>7</v>
      </c>
      <c r="R160" s="57"/>
      <c r="S160" s="57">
        <v>2</v>
      </c>
      <c r="T160" s="57">
        <v>10</v>
      </c>
      <c r="U160" s="57">
        <v>0</v>
      </c>
      <c r="V160" s="57">
        <v>1</v>
      </c>
      <c r="W160" s="57">
        <v>1</v>
      </c>
      <c r="X160" s="57">
        <v>2</v>
      </c>
      <c r="Y160" s="57"/>
      <c r="Z160" s="57">
        <v>2</v>
      </c>
      <c r="AA160" s="57">
        <v>8</v>
      </c>
      <c r="AB160" s="57">
        <v>0</v>
      </c>
      <c r="AC160" s="57">
        <v>2</v>
      </c>
      <c r="AD160" s="57">
        <v>1</v>
      </c>
      <c r="AE160" s="57">
        <v>3</v>
      </c>
      <c r="AF160" s="57"/>
      <c r="AG160" s="57">
        <v>2</v>
      </c>
      <c r="AH160" s="57">
        <v>4</v>
      </c>
      <c r="AI160" s="57"/>
      <c r="AJ160" s="57">
        <v>3</v>
      </c>
      <c r="AK160" s="57">
        <v>7</v>
      </c>
      <c r="AL160" s="57">
        <v>1</v>
      </c>
      <c r="AM160" s="57">
        <v>0</v>
      </c>
      <c r="AN160" s="57">
        <v>0</v>
      </c>
      <c r="AO160" s="57">
        <v>7</v>
      </c>
      <c r="AP160" s="57"/>
      <c r="AQ160" s="57">
        <v>1</v>
      </c>
      <c r="AR160" s="57">
        <v>3</v>
      </c>
      <c r="AS160" s="57">
        <v>1</v>
      </c>
      <c r="AT160" s="57"/>
      <c r="AU160" s="57">
        <v>7</v>
      </c>
      <c r="AV160" s="57">
        <v>5</v>
      </c>
      <c r="AW160" s="57">
        <v>6</v>
      </c>
      <c r="AX160" s="57">
        <v>4</v>
      </c>
      <c r="AY160" s="57">
        <v>8</v>
      </c>
      <c r="AZ160" s="57">
        <v>4</v>
      </c>
      <c r="BA160" s="57"/>
      <c r="BB160" s="57">
        <v>12</v>
      </c>
      <c r="BC160" s="57">
        <v>4</v>
      </c>
      <c r="BD160" s="57">
        <v>1</v>
      </c>
      <c r="BE160" s="57">
        <v>0</v>
      </c>
      <c r="BF160" s="57">
        <v>0</v>
      </c>
      <c r="BG160" s="57">
        <v>4</v>
      </c>
      <c r="BH160" s="57">
        <v>5</v>
      </c>
      <c r="BI160" s="57">
        <v>317</v>
      </c>
      <c r="BJ160" s="57"/>
      <c r="BK160" s="57"/>
      <c r="BL160" s="57"/>
      <c r="BM160" s="57"/>
      <c r="BN160" s="57"/>
    </row>
    <row r="161" spans="1:66" x14ac:dyDescent="0.25">
      <c r="A161" s="77">
        <v>12</v>
      </c>
      <c r="B161" s="77" t="s">
        <v>750</v>
      </c>
      <c r="C161" s="77">
        <v>121</v>
      </c>
      <c r="D161" s="77" t="s">
        <v>763</v>
      </c>
      <c r="E161" s="77">
        <v>747</v>
      </c>
      <c r="F161" s="77" t="s">
        <v>764</v>
      </c>
      <c r="G161" s="77">
        <v>28</v>
      </c>
      <c r="H161" s="77" t="s">
        <v>690</v>
      </c>
      <c r="I161" s="77">
        <v>505</v>
      </c>
      <c r="J161" s="77" t="s">
        <v>764</v>
      </c>
      <c r="K161" s="77" t="s">
        <v>73</v>
      </c>
      <c r="L161" s="77">
        <v>131</v>
      </c>
      <c r="M161" s="77" t="s">
        <v>1019</v>
      </c>
      <c r="N161" s="77" t="s">
        <v>783</v>
      </c>
      <c r="O161" s="77" t="s">
        <v>784</v>
      </c>
      <c r="P161" s="57"/>
      <c r="Q161" s="57">
        <v>4</v>
      </c>
      <c r="R161" s="57"/>
      <c r="S161" s="57">
        <v>0</v>
      </c>
      <c r="T161" s="57">
        <v>7</v>
      </c>
      <c r="U161" s="57">
        <v>1</v>
      </c>
      <c r="V161" s="57">
        <v>5</v>
      </c>
      <c r="W161" s="57">
        <v>2</v>
      </c>
      <c r="X161" s="57">
        <v>1</v>
      </c>
      <c r="Y161" s="57"/>
      <c r="Z161" s="57">
        <v>2</v>
      </c>
      <c r="AA161" s="57">
        <v>13</v>
      </c>
      <c r="AB161" s="57">
        <v>0</v>
      </c>
      <c r="AC161" s="57">
        <v>1</v>
      </c>
      <c r="AD161" s="57">
        <v>0</v>
      </c>
      <c r="AE161" s="57">
        <v>4</v>
      </c>
      <c r="AF161" s="57"/>
      <c r="AG161" s="57">
        <v>8</v>
      </c>
      <c r="AH161" s="57">
        <v>3</v>
      </c>
      <c r="AI161" s="57"/>
      <c r="AJ161" s="57">
        <v>4</v>
      </c>
      <c r="AK161" s="57">
        <v>2</v>
      </c>
      <c r="AL161" s="57">
        <v>1</v>
      </c>
      <c r="AM161" s="57">
        <v>0</v>
      </c>
      <c r="AN161" s="57">
        <v>3</v>
      </c>
      <c r="AO161" s="57">
        <v>4</v>
      </c>
      <c r="AP161" s="57"/>
      <c r="AQ161" s="57">
        <v>6</v>
      </c>
      <c r="AR161" s="57">
        <v>2</v>
      </c>
      <c r="AS161" s="57">
        <v>1</v>
      </c>
      <c r="AT161" s="57"/>
      <c r="AU161" s="57">
        <v>7</v>
      </c>
      <c r="AV161" s="57">
        <v>1</v>
      </c>
      <c r="AW161" s="57">
        <v>10</v>
      </c>
      <c r="AX161" s="57">
        <v>0</v>
      </c>
      <c r="AY161" s="57">
        <v>5</v>
      </c>
      <c r="AZ161" s="57">
        <v>3</v>
      </c>
      <c r="BA161" s="57"/>
      <c r="BB161" s="57">
        <v>13</v>
      </c>
      <c r="BC161" s="57">
        <v>5</v>
      </c>
      <c r="BD161" s="57">
        <v>0</v>
      </c>
      <c r="BE161" s="57">
        <v>0</v>
      </c>
      <c r="BF161" s="57">
        <v>2</v>
      </c>
      <c r="BG161" s="57">
        <v>7</v>
      </c>
      <c r="BH161" s="57">
        <v>5</v>
      </c>
      <c r="BI161" s="57">
        <v>331</v>
      </c>
      <c r="BJ161" s="57"/>
      <c r="BK161" s="57"/>
      <c r="BL161" s="57"/>
      <c r="BM161" s="57"/>
      <c r="BN161" s="57"/>
    </row>
    <row r="162" spans="1:66" x14ac:dyDescent="0.25">
      <c r="A162" s="77">
        <v>12</v>
      </c>
      <c r="B162" s="77" t="s">
        <v>750</v>
      </c>
      <c r="C162" s="77">
        <v>121</v>
      </c>
      <c r="D162" s="77" t="s">
        <v>763</v>
      </c>
      <c r="E162" s="77">
        <v>747</v>
      </c>
      <c r="F162" s="77" t="s">
        <v>764</v>
      </c>
      <c r="G162" s="77">
        <v>28</v>
      </c>
      <c r="H162" s="77" t="s">
        <v>690</v>
      </c>
      <c r="I162" s="77">
        <v>505</v>
      </c>
      <c r="J162" s="77" t="s">
        <v>764</v>
      </c>
      <c r="K162" s="77" t="s">
        <v>73</v>
      </c>
      <c r="L162" s="77">
        <v>132</v>
      </c>
      <c r="M162" s="77" t="s">
        <v>1020</v>
      </c>
      <c r="N162" s="77" t="s">
        <v>783</v>
      </c>
      <c r="O162" s="77" t="s">
        <v>784</v>
      </c>
      <c r="P162" s="57"/>
      <c r="Q162" s="57">
        <v>3</v>
      </c>
      <c r="R162" s="57"/>
      <c r="S162" s="57">
        <v>0</v>
      </c>
      <c r="T162" s="57">
        <v>7</v>
      </c>
      <c r="U162" s="57">
        <v>0</v>
      </c>
      <c r="V162" s="57">
        <v>3</v>
      </c>
      <c r="W162" s="57">
        <v>3</v>
      </c>
      <c r="X162" s="57">
        <v>1</v>
      </c>
      <c r="Y162" s="57"/>
      <c r="Z162" s="57">
        <v>2</v>
      </c>
      <c r="AA162" s="57">
        <v>8</v>
      </c>
      <c r="AB162" s="57">
        <v>2</v>
      </c>
      <c r="AC162" s="57">
        <v>3</v>
      </c>
      <c r="AD162" s="57">
        <v>0</v>
      </c>
      <c r="AE162" s="57">
        <v>3</v>
      </c>
      <c r="AF162" s="57"/>
      <c r="AG162" s="57">
        <v>9</v>
      </c>
      <c r="AH162" s="57">
        <v>3</v>
      </c>
      <c r="AI162" s="57"/>
      <c r="AJ162" s="57">
        <v>0</v>
      </c>
      <c r="AK162" s="57">
        <v>10</v>
      </c>
      <c r="AL162" s="57">
        <v>0</v>
      </c>
      <c r="AM162" s="57">
        <v>0</v>
      </c>
      <c r="AN162" s="57">
        <v>2</v>
      </c>
      <c r="AO162" s="57">
        <v>4</v>
      </c>
      <c r="AP162" s="57"/>
      <c r="AQ162" s="57">
        <v>0</v>
      </c>
      <c r="AR162" s="57">
        <v>3</v>
      </c>
      <c r="AS162" s="57">
        <v>3</v>
      </c>
      <c r="AT162" s="57"/>
      <c r="AU162" s="57">
        <v>4</v>
      </c>
      <c r="AV162" s="57">
        <v>3</v>
      </c>
      <c r="AW162" s="57">
        <v>4</v>
      </c>
      <c r="AX162" s="57">
        <v>3</v>
      </c>
      <c r="AY162" s="57">
        <v>4</v>
      </c>
      <c r="AZ162" s="57">
        <v>2</v>
      </c>
      <c r="BA162" s="57"/>
      <c r="BB162" s="57">
        <v>26</v>
      </c>
      <c r="BC162" s="57">
        <v>6</v>
      </c>
      <c r="BD162" s="57">
        <v>2</v>
      </c>
      <c r="BE162" s="57">
        <v>0</v>
      </c>
      <c r="BF162" s="57">
        <v>3</v>
      </c>
      <c r="BG162" s="57">
        <v>5</v>
      </c>
      <c r="BH162" s="57">
        <v>3</v>
      </c>
      <c r="BI162" s="57">
        <v>310</v>
      </c>
      <c r="BJ162" s="57"/>
      <c r="BK162" s="57"/>
      <c r="BL162" s="57"/>
      <c r="BM162" s="57"/>
      <c r="BN162" s="57"/>
    </row>
    <row r="163" spans="1:66" x14ac:dyDescent="0.25">
      <c r="A163" s="77">
        <v>12</v>
      </c>
      <c r="B163" s="77" t="s">
        <v>750</v>
      </c>
      <c r="C163" s="77">
        <v>121</v>
      </c>
      <c r="D163" s="77" t="s">
        <v>763</v>
      </c>
      <c r="E163" s="77">
        <v>747</v>
      </c>
      <c r="F163" s="77" t="s">
        <v>764</v>
      </c>
      <c r="G163" s="77">
        <v>28</v>
      </c>
      <c r="H163" s="77" t="s">
        <v>690</v>
      </c>
      <c r="I163" s="77">
        <v>505</v>
      </c>
      <c r="J163" s="77" t="s">
        <v>764</v>
      </c>
      <c r="K163" s="77" t="s">
        <v>73</v>
      </c>
      <c r="L163" s="77">
        <v>133</v>
      </c>
      <c r="M163" s="77" t="s">
        <v>1021</v>
      </c>
      <c r="N163" s="77" t="s">
        <v>783</v>
      </c>
      <c r="O163" s="77" t="s">
        <v>784</v>
      </c>
      <c r="P163" s="57"/>
      <c r="Q163" s="57">
        <v>1</v>
      </c>
      <c r="R163" s="57"/>
      <c r="S163" s="57">
        <v>4</v>
      </c>
      <c r="T163" s="57">
        <v>19</v>
      </c>
      <c r="U163" s="57">
        <v>3</v>
      </c>
      <c r="V163" s="57">
        <v>3</v>
      </c>
      <c r="W163" s="57">
        <v>1</v>
      </c>
      <c r="X163" s="57">
        <v>0</v>
      </c>
      <c r="Y163" s="57"/>
      <c r="Z163" s="57">
        <v>3</v>
      </c>
      <c r="AA163" s="57">
        <v>9</v>
      </c>
      <c r="AB163" s="57">
        <v>1</v>
      </c>
      <c r="AC163" s="57">
        <v>2</v>
      </c>
      <c r="AD163" s="57">
        <v>0</v>
      </c>
      <c r="AE163" s="57">
        <v>2</v>
      </c>
      <c r="AF163" s="57"/>
      <c r="AG163" s="57">
        <v>7</v>
      </c>
      <c r="AH163" s="57">
        <v>3</v>
      </c>
      <c r="AI163" s="57"/>
      <c r="AJ163" s="57">
        <v>1</v>
      </c>
      <c r="AK163" s="57">
        <v>4</v>
      </c>
      <c r="AL163" s="57">
        <v>4</v>
      </c>
      <c r="AM163" s="57">
        <v>0</v>
      </c>
      <c r="AN163" s="57">
        <v>1</v>
      </c>
      <c r="AO163" s="57">
        <v>10</v>
      </c>
      <c r="AP163" s="57"/>
      <c r="AQ163" s="57">
        <v>1</v>
      </c>
      <c r="AR163" s="57">
        <v>1</v>
      </c>
      <c r="AS163" s="57">
        <v>3</v>
      </c>
      <c r="AT163" s="57"/>
      <c r="AU163" s="57">
        <v>6</v>
      </c>
      <c r="AV163" s="57">
        <v>3</v>
      </c>
      <c r="AW163" s="57">
        <v>5</v>
      </c>
      <c r="AX163" s="57">
        <v>2</v>
      </c>
      <c r="AY163" s="57">
        <v>2</v>
      </c>
      <c r="AZ163" s="57">
        <v>3</v>
      </c>
      <c r="BA163" s="57"/>
      <c r="BB163" s="57">
        <v>17</v>
      </c>
      <c r="BC163" s="57">
        <v>13</v>
      </c>
      <c r="BD163" s="57">
        <v>0</v>
      </c>
      <c r="BE163" s="57">
        <v>0</v>
      </c>
      <c r="BF163" s="57">
        <v>3</v>
      </c>
      <c r="BG163" s="57">
        <v>2</v>
      </c>
      <c r="BH163" s="57">
        <v>1</v>
      </c>
      <c r="BI163" s="57">
        <v>316</v>
      </c>
      <c r="BJ163" s="57"/>
      <c r="BK163" s="57"/>
      <c r="BL163" s="57"/>
      <c r="BM163" s="57"/>
      <c r="BN163" s="57"/>
    </row>
    <row r="164" spans="1:66" x14ac:dyDescent="0.25">
      <c r="A164" s="77">
        <v>12</v>
      </c>
      <c r="B164" s="77" t="s">
        <v>750</v>
      </c>
      <c r="C164" s="77">
        <v>121</v>
      </c>
      <c r="D164" s="77" t="s">
        <v>763</v>
      </c>
      <c r="E164" s="77">
        <v>747</v>
      </c>
      <c r="F164" s="77" t="s">
        <v>764</v>
      </c>
      <c r="G164" s="77">
        <v>28</v>
      </c>
      <c r="H164" s="77" t="s">
        <v>690</v>
      </c>
      <c r="I164" s="77">
        <v>505</v>
      </c>
      <c r="J164" s="77" t="s">
        <v>764</v>
      </c>
      <c r="K164" s="77" t="s">
        <v>73</v>
      </c>
      <c r="L164" s="77">
        <v>134</v>
      </c>
      <c r="M164" s="77" t="s">
        <v>1022</v>
      </c>
      <c r="N164" s="77" t="s">
        <v>783</v>
      </c>
      <c r="O164" s="77" t="s">
        <v>784</v>
      </c>
      <c r="P164" s="57"/>
      <c r="Q164" s="57">
        <v>5</v>
      </c>
      <c r="R164" s="57"/>
      <c r="S164" s="57">
        <v>2</v>
      </c>
      <c r="T164" s="57">
        <v>13</v>
      </c>
      <c r="U164" s="57">
        <v>4</v>
      </c>
      <c r="V164" s="57">
        <v>3</v>
      </c>
      <c r="W164" s="57">
        <v>1</v>
      </c>
      <c r="X164" s="57">
        <v>0</v>
      </c>
      <c r="Y164" s="57"/>
      <c r="Z164" s="57">
        <v>2</v>
      </c>
      <c r="AA164" s="57">
        <v>8</v>
      </c>
      <c r="AB164" s="57">
        <v>0</v>
      </c>
      <c r="AC164" s="57">
        <v>1</v>
      </c>
      <c r="AD164" s="57">
        <v>5</v>
      </c>
      <c r="AE164" s="57">
        <v>2</v>
      </c>
      <c r="AF164" s="57"/>
      <c r="AG164" s="57">
        <v>12</v>
      </c>
      <c r="AH164" s="57">
        <v>3</v>
      </c>
      <c r="AI164" s="57"/>
      <c r="AJ164" s="57">
        <v>1</v>
      </c>
      <c r="AK164" s="57">
        <v>4</v>
      </c>
      <c r="AL164" s="57">
        <v>2</v>
      </c>
      <c r="AM164" s="57">
        <v>0</v>
      </c>
      <c r="AN164" s="57">
        <v>2</v>
      </c>
      <c r="AO164" s="57">
        <v>8</v>
      </c>
      <c r="AP164" s="57"/>
      <c r="AQ164" s="57">
        <v>1</v>
      </c>
      <c r="AR164" s="57">
        <v>0</v>
      </c>
      <c r="AS164" s="57">
        <v>2</v>
      </c>
      <c r="AT164" s="57"/>
      <c r="AU164" s="57">
        <v>11</v>
      </c>
      <c r="AV164" s="57">
        <v>2</v>
      </c>
      <c r="AW164" s="57">
        <v>6</v>
      </c>
      <c r="AX164" s="57">
        <v>1</v>
      </c>
      <c r="AY164" s="57">
        <v>2</v>
      </c>
      <c r="AZ164" s="57">
        <v>3</v>
      </c>
      <c r="BA164" s="57"/>
      <c r="BB164" s="57">
        <v>11</v>
      </c>
      <c r="BC164" s="57">
        <v>9</v>
      </c>
      <c r="BD164" s="57">
        <v>4</v>
      </c>
      <c r="BE164" s="57">
        <v>0</v>
      </c>
      <c r="BF164" s="57">
        <v>2</v>
      </c>
      <c r="BG164" s="57">
        <v>1</v>
      </c>
      <c r="BH164" s="57">
        <v>0</v>
      </c>
      <c r="BI164" s="57">
        <v>300</v>
      </c>
      <c r="BJ164" s="57"/>
      <c r="BK164" s="57"/>
      <c r="BL164" s="57"/>
      <c r="BM164" s="57"/>
      <c r="BN164" s="57"/>
    </row>
    <row r="165" spans="1:66" x14ac:dyDescent="0.25">
      <c r="A165" s="77">
        <v>12</v>
      </c>
      <c r="B165" s="77" t="s">
        <v>750</v>
      </c>
      <c r="C165" s="77">
        <v>121</v>
      </c>
      <c r="D165" s="77" t="s">
        <v>763</v>
      </c>
      <c r="E165" s="77">
        <v>747</v>
      </c>
      <c r="F165" s="77" t="s">
        <v>764</v>
      </c>
      <c r="G165" s="77">
        <v>28</v>
      </c>
      <c r="H165" s="77" t="s">
        <v>690</v>
      </c>
      <c r="I165" s="77">
        <v>505</v>
      </c>
      <c r="J165" s="77" t="s">
        <v>764</v>
      </c>
      <c r="K165" s="77" t="s">
        <v>73</v>
      </c>
      <c r="L165" s="77">
        <v>135</v>
      </c>
      <c r="M165" s="77" t="s">
        <v>1023</v>
      </c>
      <c r="N165" s="77" t="s">
        <v>783</v>
      </c>
      <c r="O165" s="77" t="s">
        <v>784</v>
      </c>
      <c r="P165" s="57"/>
      <c r="Q165" s="57">
        <v>3</v>
      </c>
      <c r="R165" s="57"/>
      <c r="S165" s="57">
        <v>2</v>
      </c>
      <c r="T165" s="57">
        <v>18</v>
      </c>
      <c r="U165" s="57">
        <v>2</v>
      </c>
      <c r="V165" s="57">
        <v>0</v>
      </c>
      <c r="W165" s="57">
        <v>1</v>
      </c>
      <c r="X165" s="57">
        <v>1</v>
      </c>
      <c r="Y165" s="57"/>
      <c r="Z165" s="57">
        <v>2</v>
      </c>
      <c r="AA165" s="57">
        <v>16</v>
      </c>
      <c r="AB165" s="57">
        <v>3</v>
      </c>
      <c r="AC165" s="57">
        <v>3</v>
      </c>
      <c r="AD165" s="57">
        <v>0</v>
      </c>
      <c r="AE165" s="57">
        <v>5</v>
      </c>
      <c r="AF165" s="57"/>
      <c r="AG165" s="57">
        <v>3</v>
      </c>
      <c r="AH165" s="57">
        <v>4</v>
      </c>
      <c r="AI165" s="57"/>
      <c r="AJ165" s="57">
        <v>4</v>
      </c>
      <c r="AK165" s="57">
        <v>7</v>
      </c>
      <c r="AL165" s="57">
        <v>1</v>
      </c>
      <c r="AM165" s="57">
        <v>0</v>
      </c>
      <c r="AN165" s="57">
        <v>1</v>
      </c>
      <c r="AO165" s="57">
        <v>1</v>
      </c>
      <c r="AP165" s="57"/>
      <c r="AQ165" s="57">
        <v>2</v>
      </c>
      <c r="AR165" s="57">
        <v>4</v>
      </c>
      <c r="AS165" s="57">
        <v>1</v>
      </c>
      <c r="AT165" s="57"/>
      <c r="AU165" s="57">
        <v>2</v>
      </c>
      <c r="AV165" s="57">
        <v>4</v>
      </c>
      <c r="AW165" s="57">
        <v>7</v>
      </c>
      <c r="AX165" s="57">
        <v>2</v>
      </c>
      <c r="AY165" s="57">
        <v>4</v>
      </c>
      <c r="AZ165" s="57">
        <v>5</v>
      </c>
      <c r="BA165" s="57"/>
      <c r="BB165" s="57">
        <v>10</v>
      </c>
      <c r="BC165" s="57">
        <v>8</v>
      </c>
      <c r="BD165" s="57">
        <v>1</v>
      </c>
      <c r="BE165" s="57">
        <v>1</v>
      </c>
      <c r="BF165" s="57">
        <v>2</v>
      </c>
      <c r="BG165" s="57">
        <v>6</v>
      </c>
      <c r="BH165" s="57">
        <v>0</v>
      </c>
      <c r="BI165" s="57">
        <v>314</v>
      </c>
      <c r="BJ165" s="57"/>
      <c r="BK165" s="57"/>
      <c r="BL165" s="57"/>
      <c r="BM165" s="57"/>
      <c r="BN165" s="57"/>
    </row>
    <row r="166" spans="1:66" x14ac:dyDescent="0.25">
      <c r="A166" s="77">
        <v>12</v>
      </c>
      <c r="B166" s="77" t="s">
        <v>750</v>
      </c>
      <c r="C166" s="77">
        <v>121</v>
      </c>
      <c r="D166" s="77" t="s">
        <v>763</v>
      </c>
      <c r="E166" s="77">
        <v>747</v>
      </c>
      <c r="F166" s="77" t="s">
        <v>764</v>
      </c>
      <c r="G166" s="77">
        <v>28</v>
      </c>
      <c r="H166" s="77" t="s">
        <v>690</v>
      </c>
      <c r="I166" s="77">
        <v>505</v>
      </c>
      <c r="J166" s="77" t="s">
        <v>764</v>
      </c>
      <c r="K166" s="77" t="s">
        <v>73</v>
      </c>
      <c r="L166" s="77">
        <v>136</v>
      </c>
      <c r="M166" s="77" t="s">
        <v>1024</v>
      </c>
      <c r="N166" s="77" t="s">
        <v>783</v>
      </c>
      <c r="O166" s="77" t="s">
        <v>784</v>
      </c>
      <c r="P166" s="57"/>
      <c r="Q166" s="57">
        <v>3</v>
      </c>
      <c r="R166" s="57"/>
      <c r="S166" s="57">
        <v>1</v>
      </c>
      <c r="T166" s="57">
        <v>15</v>
      </c>
      <c r="U166" s="57">
        <v>1</v>
      </c>
      <c r="V166" s="57">
        <v>3</v>
      </c>
      <c r="W166" s="57">
        <v>0</v>
      </c>
      <c r="X166" s="57">
        <v>0</v>
      </c>
      <c r="Y166" s="57"/>
      <c r="Z166" s="57">
        <v>4</v>
      </c>
      <c r="AA166" s="57">
        <v>8</v>
      </c>
      <c r="AB166" s="57"/>
      <c r="AC166" s="57">
        <v>6</v>
      </c>
      <c r="AD166" s="57">
        <v>2</v>
      </c>
      <c r="AE166" s="57">
        <v>3</v>
      </c>
      <c r="AF166" s="57"/>
      <c r="AG166" s="57">
        <v>6</v>
      </c>
      <c r="AH166" s="57">
        <v>4</v>
      </c>
      <c r="AI166" s="57"/>
      <c r="AJ166" s="57">
        <v>3</v>
      </c>
      <c r="AK166" s="57">
        <v>5</v>
      </c>
      <c r="AL166" s="57">
        <v>4</v>
      </c>
      <c r="AM166" s="57">
        <v>1</v>
      </c>
      <c r="AN166" s="57">
        <v>0</v>
      </c>
      <c r="AO166" s="57">
        <v>3</v>
      </c>
      <c r="AP166" s="57"/>
      <c r="AQ166" s="57">
        <v>2</v>
      </c>
      <c r="AR166" s="57">
        <v>3</v>
      </c>
      <c r="AS166" s="57">
        <v>3</v>
      </c>
      <c r="AT166" s="57"/>
      <c r="AU166" s="57">
        <v>6</v>
      </c>
      <c r="AV166" s="57">
        <v>3</v>
      </c>
      <c r="AW166" s="57">
        <v>8</v>
      </c>
      <c r="AX166" s="57">
        <v>4</v>
      </c>
      <c r="AY166" s="57">
        <v>4</v>
      </c>
      <c r="AZ166" s="57">
        <v>1</v>
      </c>
      <c r="BA166" s="57"/>
      <c r="BB166" s="57">
        <v>12</v>
      </c>
      <c r="BC166" s="57">
        <v>5</v>
      </c>
      <c r="BD166" s="57">
        <v>1</v>
      </c>
      <c r="BE166" s="57">
        <v>0</v>
      </c>
      <c r="BF166" s="57">
        <v>0</v>
      </c>
      <c r="BG166" s="57">
        <v>4</v>
      </c>
      <c r="BH166" s="57">
        <v>6</v>
      </c>
      <c r="BI166" s="57">
        <v>324</v>
      </c>
      <c r="BJ166" s="57"/>
      <c r="BK166" s="57"/>
      <c r="BL166" s="57"/>
      <c r="BM166" s="57"/>
      <c r="BN166" s="57"/>
    </row>
    <row r="167" spans="1:66" x14ac:dyDescent="0.25">
      <c r="A167" s="77">
        <v>12</v>
      </c>
      <c r="B167" s="77" t="s">
        <v>750</v>
      </c>
      <c r="C167" s="77">
        <v>121</v>
      </c>
      <c r="D167" s="77" t="s">
        <v>763</v>
      </c>
      <c r="E167" s="77">
        <v>747</v>
      </c>
      <c r="F167" s="77" t="s">
        <v>764</v>
      </c>
      <c r="G167" s="77">
        <v>28</v>
      </c>
      <c r="H167" s="77" t="s">
        <v>690</v>
      </c>
      <c r="I167" s="77">
        <v>505</v>
      </c>
      <c r="J167" s="77" t="s">
        <v>764</v>
      </c>
      <c r="K167" s="77" t="s">
        <v>73</v>
      </c>
      <c r="L167" s="77">
        <v>137</v>
      </c>
      <c r="M167" s="77" t="s">
        <v>1025</v>
      </c>
      <c r="N167" s="77" t="s">
        <v>783</v>
      </c>
      <c r="O167" s="77" t="s">
        <v>784</v>
      </c>
      <c r="P167" s="57"/>
      <c r="Q167" s="57">
        <v>4</v>
      </c>
      <c r="R167" s="57"/>
      <c r="S167" s="57">
        <v>2</v>
      </c>
      <c r="T167" s="57">
        <v>9</v>
      </c>
      <c r="U167" s="57">
        <v>3</v>
      </c>
      <c r="V167" s="57">
        <v>2</v>
      </c>
      <c r="W167" s="57">
        <v>1</v>
      </c>
      <c r="X167" s="57">
        <v>0</v>
      </c>
      <c r="Y167" s="57"/>
      <c r="Z167" s="57">
        <v>4</v>
      </c>
      <c r="AA167" s="57">
        <v>6</v>
      </c>
      <c r="AB167" s="57">
        <v>0</v>
      </c>
      <c r="AC167" s="57">
        <v>0</v>
      </c>
      <c r="AD167" s="57">
        <v>1</v>
      </c>
      <c r="AE167" s="57">
        <v>4</v>
      </c>
      <c r="AF167" s="57"/>
      <c r="AG167" s="57">
        <v>6</v>
      </c>
      <c r="AH167" s="57">
        <v>5</v>
      </c>
      <c r="AI167" s="57"/>
      <c r="AJ167" s="57">
        <v>2</v>
      </c>
      <c r="AK167" s="57">
        <v>7</v>
      </c>
      <c r="AL167" s="57">
        <v>1</v>
      </c>
      <c r="AM167" s="57">
        <v>0</v>
      </c>
      <c r="AN167" s="57">
        <v>1</v>
      </c>
      <c r="AO167" s="57">
        <v>6</v>
      </c>
      <c r="AP167" s="57"/>
      <c r="AQ167" s="57">
        <v>1</v>
      </c>
      <c r="AR167" s="57">
        <v>4</v>
      </c>
      <c r="AS167" s="57">
        <v>4</v>
      </c>
      <c r="AT167" s="57"/>
      <c r="AU167" s="57">
        <v>5</v>
      </c>
      <c r="AV167" s="57">
        <v>9</v>
      </c>
      <c r="AW167" s="57">
        <v>4</v>
      </c>
      <c r="AX167" s="57">
        <v>2</v>
      </c>
      <c r="AY167" s="57">
        <v>3</v>
      </c>
      <c r="AZ167" s="57">
        <v>2</v>
      </c>
      <c r="BA167" s="57"/>
      <c r="BB167" s="57">
        <v>12</v>
      </c>
      <c r="BC167" s="57">
        <v>6</v>
      </c>
      <c r="BD167" s="57">
        <v>2</v>
      </c>
      <c r="BE167" s="57">
        <v>1</v>
      </c>
      <c r="BF167" s="57">
        <v>0</v>
      </c>
      <c r="BG167" s="57">
        <v>2</v>
      </c>
      <c r="BH167" s="57">
        <v>2</v>
      </c>
      <c r="BI167" s="57">
        <v>318</v>
      </c>
      <c r="BJ167" s="57"/>
      <c r="BK167" s="57"/>
      <c r="BL167" s="57"/>
      <c r="BM167" s="57"/>
      <c r="BN167" s="57"/>
    </row>
    <row r="168" spans="1:66" x14ac:dyDescent="0.25">
      <c r="A168" s="77">
        <v>12</v>
      </c>
      <c r="B168" s="77" t="s">
        <v>750</v>
      </c>
      <c r="C168" s="77">
        <v>121</v>
      </c>
      <c r="D168" s="77" t="s">
        <v>763</v>
      </c>
      <c r="E168" s="77">
        <v>747</v>
      </c>
      <c r="F168" s="77" t="s">
        <v>764</v>
      </c>
      <c r="G168" s="77">
        <v>28</v>
      </c>
      <c r="H168" s="77" t="s">
        <v>690</v>
      </c>
      <c r="I168" s="77">
        <v>505</v>
      </c>
      <c r="J168" s="77" t="s">
        <v>764</v>
      </c>
      <c r="K168" s="77" t="s">
        <v>73</v>
      </c>
      <c r="L168" s="77">
        <v>138</v>
      </c>
      <c r="M168" s="77" t="s">
        <v>1026</v>
      </c>
      <c r="N168" s="77" t="s">
        <v>785</v>
      </c>
      <c r="O168" s="77" t="s">
        <v>786</v>
      </c>
      <c r="P168" s="57"/>
      <c r="Q168" s="57">
        <v>2</v>
      </c>
      <c r="R168" s="57"/>
      <c r="S168" s="57">
        <v>0</v>
      </c>
      <c r="T168" s="57">
        <v>29</v>
      </c>
      <c r="U168" s="57">
        <v>0</v>
      </c>
      <c r="V168" s="57">
        <v>0</v>
      </c>
      <c r="W168" s="57">
        <v>4</v>
      </c>
      <c r="X168" s="57">
        <v>1</v>
      </c>
      <c r="Y168" s="57"/>
      <c r="Z168" s="57">
        <v>1</v>
      </c>
      <c r="AA168" s="57">
        <v>9</v>
      </c>
      <c r="AB168" s="57">
        <v>1</v>
      </c>
      <c r="AC168" s="57">
        <v>4</v>
      </c>
      <c r="AD168" s="57">
        <v>1</v>
      </c>
      <c r="AE168" s="57">
        <v>4</v>
      </c>
      <c r="AF168" s="57"/>
      <c r="AG168" s="57">
        <v>6</v>
      </c>
      <c r="AH168" s="57">
        <v>2</v>
      </c>
      <c r="AI168" s="57"/>
      <c r="AJ168" s="57">
        <v>4</v>
      </c>
      <c r="AK168" s="57">
        <v>2</v>
      </c>
      <c r="AL168" s="57">
        <v>1</v>
      </c>
      <c r="AM168" s="57">
        <v>1</v>
      </c>
      <c r="AN168" s="57">
        <v>4</v>
      </c>
      <c r="AO168" s="57">
        <v>6</v>
      </c>
      <c r="AP168" s="57"/>
      <c r="AQ168" s="57">
        <v>3</v>
      </c>
      <c r="AR168" s="57">
        <v>3</v>
      </c>
      <c r="AS168" s="57">
        <v>0</v>
      </c>
      <c r="AT168" s="57"/>
      <c r="AU168" s="57">
        <v>3</v>
      </c>
      <c r="AV168" s="57">
        <v>5</v>
      </c>
      <c r="AW168" s="57">
        <v>11</v>
      </c>
      <c r="AX168" s="57">
        <v>2</v>
      </c>
      <c r="AY168" s="57">
        <v>3</v>
      </c>
      <c r="AZ168" s="57">
        <v>4</v>
      </c>
      <c r="BA168" s="57"/>
      <c r="BB168" s="57">
        <v>13</v>
      </c>
      <c r="BC168" s="57">
        <v>6</v>
      </c>
      <c r="BD168" s="57">
        <v>2</v>
      </c>
      <c r="BE168" s="57">
        <v>3</v>
      </c>
      <c r="BF168" s="57">
        <v>0</v>
      </c>
      <c r="BG168" s="57">
        <v>4</v>
      </c>
      <c r="BH168" s="57">
        <v>5</v>
      </c>
      <c r="BI168" s="57">
        <v>326</v>
      </c>
      <c r="BJ168" s="57"/>
      <c r="BK168" s="57"/>
      <c r="BL168" s="57"/>
      <c r="BM168" s="57"/>
      <c r="BN168" s="57"/>
    </row>
    <row r="169" spans="1:66" x14ac:dyDescent="0.25">
      <c r="A169" s="77">
        <v>12</v>
      </c>
      <c r="B169" s="77" t="s">
        <v>750</v>
      </c>
      <c r="C169" s="77">
        <v>121</v>
      </c>
      <c r="D169" s="77" t="s">
        <v>763</v>
      </c>
      <c r="E169" s="77">
        <v>747</v>
      </c>
      <c r="F169" s="77" t="s">
        <v>764</v>
      </c>
      <c r="G169" s="77">
        <v>28</v>
      </c>
      <c r="H169" s="77" t="s">
        <v>690</v>
      </c>
      <c r="I169" s="77">
        <v>505</v>
      </c>
      <c r="J169" s="77" t="s">
        <v>764</v>
      </c>
      <c r="K169" s="77" t="s">
        <v>73</v>
      </c>
      <c r="L169" s="77">
        <v>139</v>
      </c>
      <c r="M169" s="77" t="s">
        <v>1027</v>
      </c>
      <c r="N169" s="77" t="s">
        <v>785</v>
      </c>
      <c r="O169" s="77" t="s">
        <v>786</v>
      </c>
      <c r="P169" s="57"/>
      <c r="Q169" s="57">
        <v>5</v>
      </c>
      <c r="R169" s="57"/>
      <c r="S169" s="57">
        <v>3</v>
      </c>
      <c r="T169" s="57">
        <v>16</v>
      </c>
      <c r="U169" s="57">
        <v>0</v>
      </c>
      <c r="V169" s="57">
        <v>0</v>
      </c>
      <c r="W169" s="57">
        <v>2</v>
      </c>
      <c r="X169" s="57">
        <v>1</v>
      </c>
      <c r="Y169" s="57"/>
      <c r="Z169" s="57">
        <v>5</v>
      </c>
      <c r="AA169" s="57">
        <v>8</v>
      </c>
      <c r="AB169" s="57">
        <v>1</v>
      </c>
      <c r="AC169" s="57">
        <v>6</v>
      </c>
      <c r="AD169" s="57">
        <v>0</v>
      </c>
      <c r="AE169" s="57">
        <v>3</v>
      </c>
      <c r="AF169" s="57"/>
      <c r="AG169" s="57">
        <v>9</v>
      </c>
      <c r="AH169" s="57">
        <v>9</v>
      </c>
      <c r="AI169" s="57"/>
      <c r="AJ169" s="57">
        <v>3</v>
      </c>
      <c r="AK169" s="57">
        <v>5</v>
      </c>
      <c r="AL169" s="57">
        <v>3</v>
      </c>
      <c r="AM169" s="57">
        <v>0</v>
      </c>
      <c r="AN169" s="57">
        <v>0</v>
      </c>
      <c r="AO169" s="57">
        <v>3</v>
      </c>
      <c r="AP169" s="57"/>
      <c r="AQ169" s="57">
        <v>3</v>
      </c>
      <c r="AR169" s="57">
        <v>4</v>
      </c>
      <c r="AS169" s="57">
        <v>4</v>
      </c>
      <c r="AT169" s="57"/>
      <c r="AU169" s="57">
        <v>11</v>
      </c>
      <c r="AV169" s="57">
        <v>4</v>
      </c>
      <c r="AW169" s="57">
        <v>5</v>
      </c>
      <c r="AX169" s="57">
        <v>1</v>
      </c>
      <c r="AY169" s="57">
        <v>2</v>
      </c>
      <c r="AZ169" s="57">
        <v>6</v>
      </c>
      <c r="BA169" s="57"/>
      <c r="BB169" s="57">
        <v>7</v>
      </c>
      <c r="BC169" s="57">
        <v>11</v>
      </c>
      <c r="BD169" s="57">
        <v>3</v>
      </c>
      <c r="BE169" s="57">
        <v>1</v>
      </c>
      <c r="BF169" s="57">
        <v>1</v>
      </c>
      <c r="BG169" s="57">
        <v>6</v>
      </c>
      <c r="BH169" s="57">
        <v>1</v>
      </c>
      <c r="BI169" s="57">
        <v>311</v>
      </c>
      <c r="BJ169" s="57"/>
      <c r="BK169" s="57"/>
      <c r="BL169" s="57"/>
      <c r="BM169" s="57"/>
      <c r="BN169" s="57"/>
    </row>
    <row r="170" spans="1:66" x14ac:dyDescent="0.25">
      <c r="A170" s="77">
        <v>12</v>
      </c>
      <c r="B170" s="77" t="s">
        <v>750</v>
      </c>
      <c r="C170" s="77">
        <v>121</v>
      </c>
      <c r="D170" s="77" t="s">
        <v>763</v>
      </c>
      <c r="E170" s="77">
        <v>747</v>
      </c>
      <c r="F170" s="77" t="s">
        <v>764</v>
      </c>
      <c r="G170" s="77">
        <v>28</v>
      </c>
      <c r="H170" s="77" t="s">
        <v>690</v>
      </c>
      <c r="I170" s="77">
        <v>505</v>
      </c>
      <c r="J170" s="77" t="s">
        <v>764</v>
      </c>
      <c r="K170" s="77" t="s">
        <v>73</v>
      </c>
      <c r="L170" s="77">
        <v>140</v>
      </c>
      <c r="M170" s="77" t="s">
        <v>1028</v>
      </c>
      <c r="N170" s="77" t="s">
        <v>785</v>
      </c>
      <c r="O170" s="77" t="s">
        <v>786</v>
      </c>
      <c r="P170" s="57"/>
      <c r="Q170" s="57">
        <v>1</v>
      </c>
      <c r="R170" s="57"/>
      <c r="S170" s="57">
        <v>1</v>
      </c>
      <c r="T170" s="57">
        <v>14</v>
      </c>
      <c r="U170" s="57">
        <v>0</v>
      </c>
      <c r="V170" s="57">
        <v>0</v>
      </c>
      <c r="W170" s="57">
        <v>2</v>
      </c>
      <c r="X170" s="57">
        <v>2</v>
      </c>
      <c r="Y170" s="57"/>
      <c r="Z170" s="57">
        <v>6</v>
      </c>
      <c r="AA170" s="57">
        <v>4</v>
      </c>
      <c r="AB170" s="57">
        <v>1</v>
      </c>
      <c r="AC170" s="57">
        <v>7</v>
      </c>
      <c r="AD170" s="57">
        <v>0</v>
      </c>
      <c r="AE170" s="57">
        <v>7</v>
      </c>
      <c r="AF170" s="57"/>
      <c r="AG170" s="57">
        <v>7</v>
      </c>
      <c r="AH170" s="57">
        <v>2</v>
      </c>
      <c r="AI170" s="57"/>
      <c r="AJ170" s="57">
        <v>1</v>
      </c>
      <c r="AK170" s="57">
        <v>3</v>
      </c>
      <c r="AL170" s="57">
        <v>5</v>
      </c>
      <c r="AM170" s="57">
        <v>0</v>
      </c>
      <c r="AN170" s="57">
        <v>4</v>
      </c>
      <c r="AO170" s="57">
        <v>6</v>
      </c>
      <c r="AP170" s="57"/>
      <c r="AQ170" s="57">
        <v>3</v>
      </c>
      <c r="AR170" s="57">
        <v>2</v>
      </c>
      <c r="AS170" s="57">
        <v>3</v>
      </c>
      <c r="AT170" s="57"/>
      <c r="AU170" s="57">
        <v>4</v>
      </c>
      <c r="AV170" s="57">
        <v>1</v>
      </c>
      <c r="AW170" s="57">
        <v>6</v>
      </c>
      <c r="AX170" s="57">
        <v>4</v>
      </c>
      <c r="AY170" s="57">
        <v>1</v>
      </c>
      <c r="AZ170" s="57">
        <v>3</v>
      </c>
      <c r="BA170" s="57"/>
      <c r="BB170" s="57">
        <v>20</v>
      </c>
      <c r="BC170" s="57">
        <v>6</v>
      </c>
      <c r="BD170" s="57">
        <v>1</v>
      </c>
      <c r="BE170" s="57">
        <v>0</v>
      </c>
      <c r="BF170" s="57">
        <v>0</v>
      </c>
      <c r="BG170" s="57">
        <v>2</v>
      </c>
      <c r="BH170" s="57">
        <v>2</v>
      </c>
      <c r="BI170" s="57">
        <v>305</v>
      </c>
      <c r="BJ170" s="57"/>
      <c r="BK170" s="57"/>
      <c r="BL170" s="57"/>
      <c r="BM170" s="57"/>
      <c r="BN170" s="57"/>
    </row>
    <row r="171" spans="1:66" x14ac:dyDescent="0.25">
      <c r="A171" s="77">
        <v>12</v>
      </c>
      <c r="B171" s="77" t="s">
        <v>750</v>
      </c>
      <c r="C171" s="77">
        <v>121</v>
      </c>
      <c r="D171" s="77" t="s">
        <v>763</v>
      </c>
      <c r="E171" s="77">
        <v>747</v>
      </c>
      <c r="F171" s="77" t="s">
        <v>764</v>
      </c>
      <c r="G171" s="77">
        <v>28</v>
      </c>
      <c r="H171" s="77" t="s">
        <v>690</v>
      </c>
      <c r="I171" s="77">
        <v>505</v>
      </c>
      <c r="J171" s="77" t="s">
        <v>764</v>
      </c>
      <c r="K171" s="77" t="s">
        <v>73</v>
      </c>
      <c r="L171" s="77">
        <v>141</v>
      </c>
      <c r="M171" s="77" t="s">
        <v>1029</v>
      </c>
      <c r="N171" s="77" t="s">
        <v>785</v>
      </c>
      <c r="O171" s="77" t="s">
        <v>786</v>
      </c>
      <c r="P171" s="57"/>
      <c r="Q171" s="57">
        <v>0</v>
      </c>
      <c r="R171" s="57"/>
      <c r="S171" s="57">
        <v>1</v>
      </c>
      <c r="T171" s="57">
        <v>17</v>
      </c>
      <c r="U171" s="57">
        <v>0</v>
      </c>
      <c r="V171" s="57">
        <v>1</v>
      </c>
      <c r="W171" s="57">
        <v>6</v>
      </c>
      <c r="X171" s="57">
        <v>0</v>
      </c>
      <c r="Y171" s="57"/>
      <c r="Z171" s="57">
        <v>0</v>
      </c>
      <c r="AA171" s="57">
        <v>7</v>
      </c>
      <c r="AB171" s="57">
        <v>1</v>
      </c>
      <c r="AC171" s="57">
        <v>3</v>
      </c>
      <c r="AD171" s="57">
        <v>3</v>
      </c>
      <c r="AE171" s="57">
        <v>5</v>
      </c>
      <c r="AF171" s="57"/>
      <c r="AG171" s="57">
        <v>15</v>
      </c>
      <c r="AH171" s="57">
        <v>3</v>
      </c>
      <c r="AI171" s="57"/>
      <c r="AJ171" s="57">
        <v>0</v>
      </c>
      <c r="AK171" s="57">
        <v>7</v>
      </c>
      <c r="AL171" s="57">
        <v>1</v>
      </c>
      <c r="AM171" s="57">
        <v>0</v>
      </c>
      <c r="AN171" s="57">
        <v>3</v>
      </c>
      <c r="AO171" s="57">
        <v>6</v>
      </c>
      <c r="AP171" s="57"/>
      <c r="AQ171" s="57">
        <v>3</v>
      </c>
      <c r="AR171" s="57">
        <v>3</v>
      </c>
      <c r="AS171" s="57">
        <v>1</v>
      </c>
      <c r="AT171" s="57"/>
      <c r="AU171" s="57">
        <v>5</v>
      </c>
      <c r="AV171" s="57">
        <v>4</v>
      </c>
      <c r="AW171" s="57">
        <v>8</v>
      </c>
      <c r="AX171" s="57">
        <v>6</v>
      </c>
      <c r="AY171" s="57">
        <v>1</v>
      </c>
      <c r="AZ171" s="57">
        <v>3</v>
      </c>
      <c r="BA171" s="57"/>
      <c r="BB171" s="57">
        <v>16</v>
      </c>
      <c r="BC171" s="57">
        <v>10</v>
      </c>
      <c r="BD171" s="57">
        <v>1</v>
      </c>
      <c r="BE171" s="57">
        <v>1</v>
      </c>
      <c r="BF171" s="57">
        <v>1</v>
      </c>
      <c r="BG171" s="57">
        <v>3</v>
      </c>
      <c r="BH171" s="57">
        <v>3</v>
      </c>
      <c r="BI171" s="57">
        <v>313</v>
      </c>
      <c r="BJ171" s="57"/>
      <c r="BK171" s="57"/>
      <c r="BL171" s="57"/>
      <c r="BM171" s="57"/>
      <c r="BN171" s="57"/>
    </row>
    <row r="172" spans="1:66" x14ac:dyDescent="0.25">
      <c r="A172" s="77">
        <v>12</v>
      </c>
      <c r="B172" s="77" t="s">
        <v>750</v>
      </c>
      <c r="C172" s="77">
        <v>121</v>
      </c>
      <c r="D172" s="77" t="s">
        <v>763</v>
      </c>
      <c r="E172" s="77">
        <v>747</v>
      </c>
      <c r="F172" s="77" t="s">
        <v>764</v>
      </c>
      <c r="G172" s="77">
        <v>28</v>
      </c>
      <c r="H172" s="77" t="s">
        <v>690</v>
      </c>
      <c r="I172" s="77">
        <v>505</v>
      </c>
      <c r="J172" s="77" t="s">
        <v>764</v>
      </c>
      <c r="K172" s="77" t="s">
        <v>73</v>
      </c>
      <c r="L172" s="77">
        <v>142</v>
      </c>
      <c r="M172" s="77" t="s">
        <v>1030</v>
      </c>
      <c r="N172" s="77" t="s">
        <v>785</v>
      </c>
      <c r="O172" s="77" t="s">
        <v>786</v>
      </c>
      <c r="P172" s="57"/>
      <c r="Q172" s="57">
        <v>2</v>
      </c>
      <c r="R172" s="57"/>
      <c r="S172" s="57">
        <v>2</v>
      </c>
      <c r="T172" s="57">
        <v>23</v>
      </c>
      <c r="U172" s="57">
        <v>1</v>
      </c>
      <c r="V172" s="57">
        <v>0</v>
      </c>
      <c r="W172" s="57">
        <v>7</v>
      </c>
      <c r="X172" s="57">
        <v>0</v>
      </c>
      <c r="Y172" s="57"/>
      <c r="Z172" s="57">
        <v>3</v>
      </c>
      <c r="AA172" s="57">
        <v>12</v>
      </c>
      <c r="AB172" s="57">
        <v>1</v>
      </c>
      <c r="AC172" s="57">
        <v>5</v>
      </c>
      <c r="AD172" s="57">
        <v>3</v>
      </c>
      <c r="AE172" s="57">
        <v>4</v>
      </c>
      <c r="AF172" s="57"/>
      <c r="AG172" s="57">
        <v>9</v>
      </c>
      <c r="AH172" s="57">
        <v>6</v>
      </c>
      <c r="AI172" s="57"/>
      <c r="AJ172" s="57">
        <v>3</v>
      </c>
      <c r="AK172" s="57">
        <v>7</v>
      </c>
      <c r="AL172" s="57">
        <v>1</v>
      </c>
      <c r="AM172" s="57">
        <v>0</v>
      </c>
      <c r="AN172" s="57">
        <v>2</v>
      </c>
      <c r="AO172" s="57">
        <v>4</v>
      </c>
      <c r="AP172" s="57"/>
      <c r="AQ172" s="57">
        <v>5</v>
      </c>
      <c r="AR172" s="57">
        <v>5</v>
      </c>
      <c r="AS172" s="57">
        <v>3</v>
      </c>
      <c r="AT172" s="57"/>
      <c r="AU172" s="57">
        <v>11</v>
      </c>
      <c r="AV172" s="57">
        <v>2</v>
      </c>
      <c r="AW172" s="57">
        <v>15</v>
      </c>
      <c r="AX172" s="57">
        <v>5</v>
      </c>
      <c r="AY172" s="57">
        <v>5</v>
      </c>
      <c r="AZ172" s="57">
        <v>1</v>
      </c>
      <c r="BA172" s="57"/>
      <c r="BB172" s="57">
        <v>22</v>
      </c>
      <c r="BC172" s="57">
        <v>14</v>
      </c>
      <c r="BD172" s="57">
        <v>2</v>
      </c>
      <c r="BE172" s="57">
        <v>2</v>
      </c>
      <c r="BF172" s="57">
        <v>1</v>
      </c>
      <c r="BG172" s="57">
        <v>10</v>
      </c>
      <c r="BH172" s="57">
        <v>4</v>
      </c>
      <c r="BI172" s="57">
        <v>321</v>
      </c>
      <c r="BJ172" s="57"/>
      <c r="BK172" s="57"/>
      <c r="BL172" s="57"/>
      <c r="BM172" s="57"/>
      <c r="BN172" s="57"/>
    </row>
    <row r="173" spans="1:66" x14ac:dyDescent="0.25">
      <c r="A173" s="77">
        <v>12</v>
      </c>
      <c r="B173" s="77" t="s">
        <v>750</v>
      </c>
      <c r="C173" s="77">
        <v>121</v>
      </c>
      <c r="D173" s="77" t="s">
        <v>763</v>
      </c>
      <c r="E173" s="77">
        <v>747</v>
      </c>
      <c r="F173" s="77" t="s">
        <v>764</v>
      </c>
      <c r="G173" s="77">
        <v>28</v>
      </c>
      <c r="H173" s="77" t="s">
        <v>690</v>
      </c>
      <c r="I173" s="77">
        <v>505</v>
      </c>
      <c r="J173" s="77" t="s">
        <v>764</v>
      </c>
      <c r="K173" s="77" t="s">
        <v>73</v>
      </c>
      <c r="L173" s="77">
        <v>143</v>
      </c>
      <c r="M173" s="77" t="s">
        <v>1031</v>
      </c>
      <c r="N173" s="77" t="s">
        <v>785</v>
      </c>
      <c r="O173" s="77" t="s">
        <v>786</v>
      </c>
      <c r="P173" s="57"/>
      <c r="Q173" s="57">
        <v>1</v>
      </c>
      <c r="R173" s="57"/>
      <c r="S173" s="57">
        <v>2</v>
      </c>
      <c r="T173" s="57">
        <v>10</v>
      </c>
      <c r="U173" s="57">
        <v>2</v>
      </c>
      <c r="V173" s="57">
        <v>1</v>
      </c>
      <c r="W173" s="57">
        <v>2</v>
      </c>
      <c r="X173" s="57">
        <v>0</v>
      </c>
      <c r="Y173" s="57"/>
      <c r="Z173" s="57">
        <v>4</v>
      </c>
      <c r="AA173" s="57">
        <v>8</v>
      </c>
      <c r="AB173" s="57">
        <v>1</v>
      </c>
      <c r="AC173" s="57">
        <v>7</v>
      </c>
      <c r="AD173" s="57">
        <v>3</v>
      </c>
      <c r="AE173" s="57">
        <v>6</v>
      </c>
      <c r="AF173" s="57"/>
      <c r="AG173" s="57">
        <v>5</v>
      </c>
      <c r="AH173" s="57">
        <v>4</v>
      </c>
      <c r="AI173" s="57"/>
      <c r="AJ173" s="57">
        <v>2</v>
      </c>
      <c r="AK173" s="57">
        <v>7</v>
      </c>
      <c r="AL173" s="57">
        <v>4</v>
      </c>
      <c r="AM173" s="57">
        <v>1</v>
      </c>
      <c r="AN173" s="57">
        <v>1</v>
      </c>
      <c r="AO173" s="57">
        <v>6</v>
      </c>
      <c r="AP173" s="57"/>
      <c r="AQ173" s="57">
        <v>6</v>
      </c>
      <c r="AR173" s="57">
        <v>2</v>
      </c>
      <c r="AS173" s="57">
        <v>1</v>
      </c>
      <c r="AT173" s="57"/>
      <c r="AU173" s="57">
        <v>11</v>
      </c>
      <c r="AV173" s="57">
        <v>4</v>
      </c>
      <c r="AW173" s="57">
        <v>11</v>
      </c>
      <c r="AX173" s="57">
        <v>5</v>
      </c>
      <c r="AY173" s="57">
        <v>2</v>
      </c>
      <c r="AZ173" s="57">
        <v>5</v>
      </c>
      <c r="BA173" s="57"/>
      <c r="BB173" s="57">
        <v>14</v>
      </c>
      <c r="BC173" s="57">
        <v>11</v>
      </c>
      <c r="BD173" s="57">
        <v>2</v>
      </c>
      <c r="BE173" s="57">
        <v>0</v>
      </c>
      <c r="BF173" s="57">
        <v>2</v>
      </c>
      <c r="BG173" s="57">
        <v>2</v>
      </c>
      <c r="BH173" s="57">
        <v>4</v>
      </c>
      <c r="BI173" s="57">
        <v>309</v>
      </c>
      <c r="BJ173" s="57"/>
      <c r="BK173" s="57"/>
      <c r="BL173" s="57"/>
      <c r="BM173" s="57"/>
      <c r="BN173" s="57"/>
    </row>
    <row r="174" spans="1:66" x14ac:dyDescent="0.25">
      <c r="A174" s="77">
        <v>12</v>
      </c>
      <c r="B174" s="77" t="s">
        <v>750</v>
      </c>
      <c r="C174" s="77">
        <v>121</v>
      </c>
      <c r="D174" s="77" t="s">
        <v>763</v>
      </c>
      <c r="E174" s="77">
        <v>747</v>
      </c>
      <c r="F174" s="77" t="s">
        <v>764</v>
      </c>
      <c r="G174" s="77">
        <v>28</v>
      </c>
      <c r="H174" s="77" t="s">
        <v>690</v>
      </c>
      <c r="I174" s="77">
        <v>505</v>
      </c>
      <c r="J174" s="77" t="s">
        <v>764</v>
      </c>
      <c r="K174" s="77" t="s">
        <v>73</v>
      </c>
      <c r="L174" s="77">
        <v>144</v>
      </c>
      <c r="M174" s="77" t="s">
        <v>1032</v>
      </c>
      <c r="N174" s="77" t="s">
        <v>785</v>
      </c>
      <c r="O174" s="77" t="s">
        <v>786</v>
      </c>
      <c r="P174" s="57"/>
      <c r="Q174" s="57">
        <v>1</v>
      </c>
      <c r="R174" s="57"/>
      <c r="S174" s="57">
        <v>1</v>
      </c>
      <c r="T174" s="57">
        <v>12</v>
      </c>
      <c r="U174" s="57">
        <v>2</v>
      </c>
      <c r="V174" s="57">
        <v>3</v>
      </c>
      <c r="W174" s="57">
        <v>4</v>
      </c>
      <c r="X174" s="57">
        <v>0</v>
      </c>
      <c r="Y174" s="57"/>
      <c r="Z174" s="57">
        <v>3</v>
      </c>
      <c r="AA174" s="57">
        <v>11</v>
      </c>
      <c r="AB174" s="57">
        <v>1</v>
      </c>
      <c r="AC174" s="57">
        <v>3</v>
      </c>
      <c r="AD174" s="57">
        <v>0</v>
      </c>
      <c r="AE174" s="57">
        <v>3</v>
      </c>
      <c r="AF174" s="57"/>
      <c r="AG174" s="57">
        <v>4</v>
      </c>
      <c r="AH174" s="57">
        <v>3</v>
      </c>
      <c r="AI174" s="57"/>
      <c r="AJ174" s="57">
        <v>2</v>
      </c>
      <c r="AK174" s="57">
        <v>7</v>
      </c>
      <c r="AL174" s="57">
        <v>3</v>
      </c>
      <c r="AM174" s="57">
        <v>2</v>
      </c>
      <c r="AN174" s="57">
        <v>3</v>
      </c>
      <c r="AO174" s="57">
        <v>4</v>
      </c>
      <c r="AP174" s="57"/>
      <c r="AQ174" s="57">
        <v>3</v>
      </c>
      <c r="AR174" s="57">
        <v>2</v>
      </c>
      <c r="AS174" s="57">
        <v>2</v>
      </c>
      <c r="AT174" s="57"/>
      <c r="AU174" s="57">
        <v>13</v>
      </c>
      <c r="AV174" s="57">
        <v>0</v>
      </c>
      <c r="AW174" s="57">
        <v>10</v>
      </c>
      <c r="AX174" s="57">
        <v>0</v>
      </c>
      <c r="AY174" s="57">
        <v>2</v>
      </c>
      <c r="AZ174" s="57">
        <v>1</v>
      </c>
      <c r="BA174" s="57"/>
      <c r="BB174" s="57">
        <v>13</v>
      </c>
      <c r="BC174" s="57">
        <v>9</v>
      </c>
      <c r="BD174" s="57">
        <v>0</v>
      </c>
      <c r="BE174" s="57">
        <v>1</v>
      </c>
      <c r="BF174" s="57">
        <v>2</v>
      </c>
      <c r="BG174" s="57">
        <v>6</v>
      </c>
      <c r="BH174" s="57">
        <v>1</v>
      </c>
      <c r="BI174" s="57">
        <v>306</v>
      </c>
      <c r="BJ174" s="57"/>
      <c r="BK174" s="57"/>
      <c r="BL174" s="57"/>
      <c r="BM174" s="57"/>
      <c r="BN174" s="57"/>
    </row>
    <row r="175" spans="1:66" x14ac:dyDescent="0.25">
      <c r="A175" s="77">
        <v>12</v>
      </c>
      <c r="B175" s="77" t="s">
        <v>750</v>
      </c>
      <c r="C175" s="77">
        <v>121</v>
      </c>
      <c r="D175" s="77" t="s">
        <v>763</v>
      </c>
      <c r="E175" s="77">
        <v>747</v>
      </c>
      <c r="F175" s="77" t="s">
        <v>764</v>
      </c>
      <c r="G175" s="77">
        <v>28</v>
      </c>
      <c r="H175" s="77" t="s">
        <v>690</v>
      </c>
      <c r="I175" s="77">
        <v>505</v>
      </c>
      <c r="J175" s="77" t="s">
        <v>764</v>
      </c>
      <c r="K175" s="77" t="s">
        <v>73</v>
      </c>
      <c r="L175" s="77">
        <v>145</v>
      </c>
      <c r="M175" s="77" t="s">
        <v>1033</v>
      </c>
      <c r="N175" s="77" t="s">
        <v>785</v>
      </c>
      <c r="O175" s="77" t="s">
        <v>786</v>
      </c>
      <c r="P175" s="57"/>
      <c r="Q175" s="57">
        <v>1</v>
      </c>
      <c r="R175" s="57"/>
      <c r="S175" s="57">
        <v>2</v>
      </c>
      <c r="T175" s="57">
        <v>18</v>
      </c>
      <c r="U175" s="57">
        <v>1</v>
      </c>
      <c r="V175" s="57">
        <v>2</v>
      </c>
      <c r="W175" s="57">
        <v>2</v>
      </c>
      <c r="X175" s="57">
        <v>2</v>
      </c>
      <c r="Y175" s="57"/>
      <c r="Z175" s="57">
        <v>3</v>
      </c>
      <c r="AA175" s="57">
        <v>7</v>
      </c>
      <c r="AB175" s="57">
        <v>0</v>
      </c>
      <c r="AC175" s="57">
        <v>4</v>
      </c>
      <c r="AD175" s="57">
        <v>1</v>
      </c>
      <c r="AE175" s="57">
        <v>5</v>
      </c>
      <c r="AF175" s="57"/>
      <c r="AG175" s="57">
        <v>7</v>
      </c>
      <c r="AH175" s="57">
        <v>3</v>
      </c>
      <c r="AI175" s="57"/>
      <c r="AJ175" s="57">
        <v>1</v>
      </c>
      <c r="AK175" s="57">
        <v>4</v>
      </c>
      <c r="AL175" s="57">
        <v>5</v>
      </c>
      <c r="AM175" s="57">
        <v>2</v>
      </c>
      <c r="AN175" s="57">
        <v>1</v>
      </c>
      <c r="AO175" s="57">
        <v>8</v>
      </c>
      <c r="AP175" s="57"/>
      <c r="AQ175" s="57">
        <v>2</v>
      </c>
      <c r="AR175" s="57">
        <v>2</v>
      </c>
      <c r="AS175" s="57">
        <v>5</v>
      </c>
      <c r="AT175" s="57"/>
      <c r="AU175" s="57">
        <v>9</v>
      </c>
      <c r="AV175" s="57">
        <v>3</v>
      </c>
      <c r="AW175" s="57">
        <v>6</v>
      </c>
      <c r="AX175" s="57">
        <v>6</v>
      </c>
      <c r="AY175" s="57">
        <v>0</v>
      </c>
      <c r="AZ175" s="57">
        <v>0</v>
      </c>
      <c r="BA175" s="57"/>
      <c r="BB175" s="57">
        <v>15</v>
      </c>
      <c r="BC175" s="57">
        <v>10</v>
      </c>
      <c r="BD175" s="57">
        <v>1</v>
      </c>
      <c r="BE175" s="57">
        <v>0</v>
      </c>
      <c r="BF175" s="57">
        <v>0</v>
      </c>
      <c r="BG175" s="57">
        <v>6</v>
      </c>
      <c r="BH175" s="57">
        <v>2</v>
      </c>
      <c r="BI175" s="57">
        <v>312</v>
      </c>
      <c r="BJ175" s="57"/>
      <c r="BK175" s="57"/>
      <c r="BL175" s="57"/>
      <c r="BM175" s="57"/>
      <c r="BN175" s="57"/>
    </row>
    <row r="176" spans="1:66" x14ac:dyDescent="0.25">
      <c r="A176" s="77">
        <v>12</v>
      </c>
      <c r="B176" s="77" t="s">
        <v>750</v>
      </c>
      <c r="C176" s="77">
        <v>121</v>
      </c>
      <c r="D176" s="77" t="s">
        <v>763</v>
      </c>
      <c r="E176" s="77">
        <v>747</v>
      </c>
      <c r="F176" s="77" t="s">
        <v>764</v>
      </c>
      <c r="G176" s="77">
        <v>28</v>
      </c>
      <c r="H176" s="77" t="s">
        <v>690</v>
      </c>
      <c r="I176" s="77">
        <v>505</v>
      </c>
      <c r="J176" s="77" t="s">
        <v>764</v>
      </c>
      <c r="K176" s="77" t="s">
        <v>73</v>
      </c>
      <c r="L176" s="77">
        <v>146</v>
      </c>
      <c r="M176" s="77" t="s">
        <v>1034</v>
      </c>
      <c r="N176" s="77" t="s">
        <v>785</v>
      </c>
      <c r="O176" s="77" t="s">
        <v>786</v>
      </c>
      <c r="P176" s="57"/>
      <c r="Q176" s="57">
        <v>2</v>
      </c>
      <c r="R176" s="57"/>
      <c r="S176" s="57">
        <v>1</v>
      </c>
      <c r="T176" s="57">
        <v>8</v>
      </c>
      <c r="U176" s="57">
        <v>0</v>
      </c>
      <c r="V176" s="57">
        <v>3</v>
      </c>
      <c r="W176" s="57">
        <v>5</v>
      </c>
      <c r="X176" s="57">
        <v>1</v>
      </c>
      <c r="Y176" s="57"/>
      <c r="Z176" s="57">
        <v>3</v>
      </c>
      <c r="AA176" s="57">
        <v>13</v>
      </c>
      <c r="AB176" s="57">
        <v>1</v>
      </c>
      <c r="AC176" s="57">
        <v>4</v>
      </c>
      <c r="AD176" s="57">
        <v>1</v>
      </c>
      <c r="AE176" s="57">
        <v>5</v>
      </c>
      <c r="AF176" s="57"/>
      <c r="AG176" s="57">
        <v>6</v>
      </c>
      <c r="AH176" s="57">
        <v>4</v>
      </c>
      <c r="AI176" s="57"/>
      <c r="AJ176" s="57">
        <v>1</v>
      </c>
      <c r="AK176" s="57">
        <v>6</v>
      </c>
      <c r="AL176" s="57">
        <v>1</v>
      </c>
      <c r="AM176" s="57">
        <v>0</v>
      </c>
      <c r="AN176" s="57">
        <v>1</v>
      </c>
      <c r="AO176" s="57">
        <v>6</v>
      </c>
      <c r="AP176" s="57"/>
      <c r="AQ176" s="57">
        <v>3</v>
      </c>
      <c r="AR176" s="57">
        <v>2</v>
      </c>
      <c r="AS176" s="57">
        <v>2</v>
      </c>
      <c r="AT176" s="57"/>
      <c r="AU176" s="57">
        <v>10</v>
      </c>
      <c r="AV176" s="57">
        <v>1</v>
      </c>
      <c r="AW176" s="57">
        <v>10</v>
      </c>
      <c r="AX176" s="57">
        <v>2</v>
      </c>
      <c r="AY176" s="57">
        <v>4</v>
      </c>
      <c r="AZ176" s="57">
        <v>3</v>
      </c>
      <c r="BA176" s="57"/>
      <c r="BB176" s="57">
        <v>15</v>
      </c>
      <c r="BC176" s="57">
        <v>15</v>
      </c>
      <c r="BD176" s="57">
        <v>5</v>
      </c>
      <c r="BE176" s="57">
        <v>0</v>
      </c>
      <c r="BF176" s="57">
        <v>1</v>
      </c>
      <c r="BG176" s="57">
        <v>3</v>
      </c>
      <c r="BH176" s="57">
        <v>3</v>
      </c>
      <c r="BI176" s="57">
        <v>307</v>
      </c>
      <c r="BJ176" s="57"/>
      <c r="BK176" s="57"/>
      <c r="BL176" s="57"/>
      <c r="BM176" s="57"/>
      <c r="BN176" s="57"/>
    </row>
    <row r="177" spans="1:66" x14ac:dyDescent="0.25">
      <c r="A177" s="77">
        <v>12</v>
      </c>
      <c r="B177" s="77" t="s">
        <v>750</v>
      </c>
      <c r="C177" s="77">
        <v>121</v>
      </c>
      <c r="D177" s="77" t="s">
        <v>763</v>
      </c>
      <c r="E177" s="77">
        <v>747</v>
      </c>
      <c r="F177" s="77" t="s">
        <v>764</v>
      </c>
      <c r="G177" s="77">
        <v>28</v>
      </c>
      <c r="H177" s="77" t="s">
        <v>690</v>
      </c>
      <c r="I177" s="77">
        <v>505</v>
      </c>
      <c r="J177" s="77" t="s">
        <v>764</v>
      </c>
      <c r="K177" s="77" t="s">
        <v>73</v>
      </c>
      <c r="L177" s="77">
        <v>147</v>
      </c>
      <c r="M177" s="77" t="s">
        <v>1035</v>
      </c>
      <c r="N177" s="77" t="s">
        <v>785</v>
      </c>
      <c r="O177" s="77" t="s">
        <v>786</v>
      </c>
      <c r="P177" s="57"/>
      <c r="Q177" s="57">
        <v>6</v>
      </c>
      <c r="R177" s="57"/>
      <c r="S177" s="57">
        <v>3</v>
      </c>
      <c r="T177" s="57">
        <v>24</v>
      </c>
      <c r="U177" s="57">
        <v>2</v>
      </c>
      <c r="V177" s="57">
        <v>1</v>
      </c>
      <c r="W177" s="57">
        <v>1</v>
      </c>
      <c r="X177" s="57">
        <v>3</v>
      </c>
      <c r="Y177" s="57"/>
      <c r="Z177" s="57">
        <v>6</v>
      </c>
      <c r="AA177" s="57">
        <v>16</v>
      </c>
      <c r="AB177" s="57">
        <v>1</v>
      </c>
      <c r="AC177" s="57">
        <v>8</v>
      </c>
      <c r="AD177" s="57">
        <v>1</v>
      </c>
      <c r="AE177" s="57">
        <v>4</v>
      </c>
      <c r="AF177" s="57"/>
      <c r="AG177" s="57">
        <v>12</v>
      </c>
      <c r="AH177" s="57">
        <v>2</v>
      </c>
      <c r="AI177" s="57"/>
      <c r="AJ177" s="57">
        <v>4</v>
      </c>
      <c r="AK177" s="57">
        <v>5</v>
      </c>
      <c r="AL177" s="57">
        <v>1</v>
      </c>
      <c r="AM177" s="57">
        <v>0</v>
      </c>
      <c r="AN177" s="57">
        <v>0</v>
      </c>
      <c r="AO177" s="57">
        <v>7</v>
      </c>
      <c r="AP177" s="57"/>
      <c r="AQ177" s="57">
        <v>3</v>
      </c>
      <c r="AR177" s="57">
        <v>6</v>
      </c>
      <c r="AS177" s="57">
        <v>3</v>
      </c>
      <c r="AT177" s="57"/>
      <c r="AU177" s="57">
        <v>8</v>
      </c>
      <c r="AV177" s="57">
        <v>1</v>
      </c>
      <c r="AW177" s="57">
        <v>6</v>
      </c>
      <c r="AX177" s="57">
        <v>5</v>
      </c>
      <c r="AY177" s="57">
        <v>1</v>
      </c>
      <c r="AZ177" s="57">
        <v>6</v>
      </c>
      <c r="BA177" s="57"/>
      <c r="BB177" s="57">
        <v>11</v>
      </c>
      <c r="BC177" s="57">
        <v>10</v>
      </c>
      <c r="BD177" s="57">
        <v>3</v>
      </c>
      <c r="BE177" s="57">
        <v>0</v>
      </c>
      <c r="BF177" s="57">
        <v>1</v>
      </c>
      <c r="BG177" s="57">
        <v>6</v>
      </c>
      <c r="BH177" s="57">
        <v>3</v>
      </c>
      <c r="BI177" s="57">
        <v>341</v>
      </c>
      <c r="BJ177" s="57"/>
      <c r="BK177" s="57"/>
      <c r="BL177" s="57"/>
      <c r="BM177" s="57"/>
      <c r="BN177" s="57"/>
    </row>
    <row r="178" spans="1:66" x14ac:dyDescent="0.25">
      <c r="A178" s="77">
        <v>12</v>
      </c>
      <c r="B178" s="77" t="s">
        <v>750</v>
      </c>
      <c r="C178" s="77">
        <v>121</v>
      </c>
      <c r="D178" s="77" t="s">
        <v>763</v>
      </c>
      <c r="E178" s="77">
        <v>747</v>
      </c>
      <c r="F178" s="77" t="s">
        <v>764</v>
      </c>
      <c r="G178" s="77">
        <v>28</v>
      </c>
      <c r="H178" s="77" t="s">
        <v>690</v>
      </c>
      <c r="I178" s="77">
        <v>505</v>
      </c>
      <c r="J178" s="77" t="s">
        <v>764</v>
      </c>
      <c r="K178" s="77" t="s">
        <v>73</v>
      </c>
      <c r="L178" s="77">
        <v>148</v>
      </c>
      <c r="M178" s="77" t="s">
        <v>1036</v>
      </c>
      <c r="N178" s="77" t="s">
        <v>785</v>
      </c>
      <c r="O178" s="77" t="s">
        <v>786</v>
      </c>
      <c r="P178" s="57"/>
      <c r="Q178" s="57">
        <v>4</v>
      </c>
      <c r="R178" s="57"/>
      <c r="S178" s="57">
        <v>0</v>
      </c>
      <c r="T178" s="57">
        <v>20</v>
      </c>
      <c r="U178" s="57">
        <v>2</v>
      </c>
      <c r="V178" s="57">
        <v>2</v>
      </c>
      <c r="W178" s="57">
        <v>2</v>
      </c>
      <c r="X178" s="57">
        <v>1</v>
      </c>
      <c r="Y178" s="57"/>
      <c r="Z178" s="57">
        <v>3</v>
      </c>
      <c r="AA178" s="57">
        <v>7</v>
      </c>
      <c r="AB178" s="57">
        <v>1</v>
      </c>
      <c r="AC178" s="57">
        <v>6</v>
      </c>
      <c r="AD178" s="57">
        <v>2</v>
      </c>
      <c r="AE178" s="57">
        <v>6</v>
      </c>
      <c r="AF178" s="57"/>
      <c r="AG178" s="57">
        <v>4</v>
      </c>
      <c r="AH178" s="57">
        <v>4</v>
      </c>
      <c r="AI178" s="57"/>
      <c r="AJ178" s="57">
        <v>5</v>
      </c>
      <c r="AK178" s="57">
        <v>8</v>
      </c>
      <c r="AL178" s="57">
        <v>4</v>
      </c>
      <c r="AM178" s="57">
        <v>1</v>
      </c>
      <c r="AN178" s="57">
        <v>1</v>
      </c>
      <c r="AO178" s="57">
        <v>8</v>
      </c>
      <c r="AP178" s="57"/>
      <c r="AQ178" s="57">
        <v>2</v>
      </c>
      <c r="AR178" s="57">
        <v>1</v>
      </c>
      <c r="AS178" s="57">
        <v>2</v>
      </c>
      <c r="AT178" s="57"/>
      <c r="AU178" s="57">
        <v>6</v>
      </c>
      <c r="AV178" s="57">
        <v>3</v>
      </c>
      <c r="AW178" s="57">
        <v>6</v>
      </c>
      <c r="AX178" s="57">
        <v>2</v>
      </c>
      <c r="AY178" s="57">
        <v>4</v>
      </c>
      <c r="AZ178" s="57">
        <v>4</v>
      </c>
      <c r="BA178" s="57"/>
      <c r="BB178" s="57">
        <v>15</v>
      </c>
      <c r="BC178" s="57">
        <v>8</v>
      </c>
      <c r="BD178" s="57">
        <v>2</v>
      </c>
      <c r="BE178" s="57">
        <v>1</v>
      </c>
      <c r="BF178" s="57">
        <v>0</v>
      </c>
      <c r="BG178" s="57">
        <v>5</v>
      </c>
      <c r="BH178" s="57">
        <v>4</v>
      </c>
      <c r="BI178" s="57">
        <v>315</v>
      </c>
      <c r="BJ178" s="57"/>
      <c r="BK178" s="57"/>
      <c r="BL178" s="57"/>
      <c r="BM178" s="57"/>
      <c r="BN178" s="57"/>
    </row>
    <row r="179" spans="1:66" x14ac:dyDescent="0.25">
      <c r="A179" s="77">
        <v>12</v>
      </c>
      <c r="B179" s="77" t="s">
        <v>750</v>
      </c>
      <c r="C179" s="77">
        <v>121</v>
      </c>
      <c r="D179" s="77" t="s">
        <v>763</v>
      </c>
      <c r="E179" s="77">
        <v>747</v>
      </c>
      <c r="F179" s="77" t="s">
        <v>764</v>
      </c>
      <c r="G179" s="77">
        <v>28</v>
      </c>
      <c r="H179" s="77" t="s">
        <v>690</v>
      </c>
      <c r="I179" s="77">
        <v>505</v>
      </c>
      <c r="J179" s="77" t="s">
        <v>764</v>
      </c>
      <c r="K179" s="77" t="s">
        <v>73</v>
      </c>
      <c r="L179" s="77">
        <v>149</v>
      </c>
      <c r="M179" s="77" t="s">
        <v>1037</v>
      </c>
      <c r="N179" s="77" t="s">
        <v>785</v>
      </c>
      <c r="O179" s="77" t="s">
        <v>786</v>
      </c>
      <c r="P179" s="57"/>
      <c r="Q179" s="57">
        <v>2</v>
      </c>
      <c r="R179" s="57"/>
      <c r="S179" s="57">
        <v>1</v>
      </c>
      <c r="T179" s="57">
        <v>13</v>
      </c>
      <c r="U179" s="57">
        <v>4</v>
      </c>
      <c r="V179" s="57">
        <v>2</v>
      </c>
      <c r="W179" s="57">
        <v>2</v>
      </c>
      <c r="X179" s="57">
        <v>0</v>
      </c>
      <c r="Y179" s="57"/>
      <c r="Z179" s="57">
        <v>5</v>
      </c>
      <c r="AA179" s="57">
        <v>8</v>
      </c>
      <c r="AB179" s="57">
        <v>0</v>
      </c>
      <c r="AC179" s="57">
        <v>3</v>
      </c>
      <c r="AD179" s="57">
        <v>1</v>
      </c>
      <c r="AE179" s="57">
        <v>4</v>
      </c>
      <c r="AF179" s="57"/>
      <c r="AG179" s="57">
        <v>4</v>
      </c>
      <c r="AH179" s="57">
        <v>3</v>
      </c>
      <c r="AI179" s="57"/>
      <c r="AJ179" s="57">
        <v>5</v>
      </c>
      <c r="AK179" s="57">
        <v>3</v>
      </c>
      <c r="AL179" s="57">
        <v>5</v>
      </c>
      <c r="AM179" s="57">
        <v>0</v>
      </c>
      <c r="AN179" s="57">
        <v>2</v>
      </c>
      <c r="AO179" s="57">
        <v>3</v>
      </c>
      <c r="AP179" s="57"/>
      <c r="AQ179" s="57">
        <v>3</v>
      </c>
      <c r="AR179" s="57">
        <v>4</v>
      </c>
      <c r="AS179" s="57">
        <v>0</v>
      </c>
      <c r="AT179" s="57"/>
      <c r="AU179" s="57">
        <v>6</v>
      </c>
      <c r="AV179" s="57">
        <v>6</v>
      </c>
      <c r="AW179" s="57">
        <v>9</v>
      </c>
      <c r="AX179" s="57">
        <v>2</v>
      </c>
      <c r="AY179" s="57">
        <v>2</v>
      </c>
      <c r="AZ179" s="57">
        <v>5</v>
      </c>
      <c r="BA179" s="57"/>
      <c r="BB179" s="57">
        <v>7</v>
      </c>
      <c r="BC179" s="57">
        <v>9</v>
      </c>
      <c r="BD179" s="57">
        <v>4</v>
      </c>
      <c r="BE179" s="57">
        <v>0</v>
      </c>
      <c r="BF179" s="57">
        <v>1</v>
      </c>
      <c r="BG179" s="57">
        <v>2</v>
      </c>
      <c r="BH179" s="57">
        <v>5</v>
      </c>
      <c r="BI179" s="57">
        <v>307</v>
      </c>
      <c r="BJ179" s="57"/>
      <c r="BK179" s="57"/>
      <c r="BL179" s="57"/>
      <c r="BM179" s="57"/>
      <c r="BN179" s="57"/>
    </row>
    <row r="180" spans="1:66" x14ac:dyDescent="0.25">
      <c r="A180" s="77">
        <v>12</v>
      </c>
      <c r="B180" s="77" t="s">
        <v>750</v>
      </c>
      <c r="C180" s="77">
        <v>121</v>
      </c>
      <c r="D180" s="77" t="s">
        <v>763</v>
      </c>
      <c r="E180" s="77">
        <v>747</v>
      </c>
      <c r="F180" s="77" t="s">
        <v>764</v>
      </c>
      <c r="G180" s="77">
        <v>28</v>
      </c>
      <c r="H180" s="77" t="s">
        <v>690</v>
      </c>
      <c r="I180" s="77">
        <v>505</v>
      </c>
      <c r="J180" s="77" t="s">
        <v>764</v>
      </c>
      <c r="K180" s="77" t="s">
        <v>73</v>
      </c>
      <c r="L180" s="77">
        <v>150</v>
      </c>
      <c r="M180" s="77" t="s">
        <v>1038</v>
      </c>
      <c r="N180" s="77" t="s">
        <v>785</v>
      </c>
      <c r="O180" s="77" t="s">
        <v>786</v>
      </c>
      <c r="P180" s="57"/>
      <c r="Q180" s="57">
        <v>1</v>
      </c>
      <c r="R180" s="57"/>
      <c r="S180" s="57">
        <v>2</v>
      </c>
      <c r="T180" s="57">
        <v>16</v>
      </c>
      <c r="U180" s="57">
        <v>1</v>
      </c>
      <c r="V180" s="57">
        <v>1</v>
      </c>
      <c r="W180" s="57">
        <v>1</v>
      </c>
      <c r="X180" s="57">
        <v>1</v>
      </c>
      <c r="Y180" s="57"/>
      <c r="Z180" s="57">
        <v>6</v>
      </c>
      <c r="AA180" s="57">
        <v>7</v>
      </c>
      <c r="AB180" s="57">
        <v>0</v>
      </c>
      <c r="AC180" s="57">
        <v>11</v>
      </c>
      <c r="AD180" s="57">
        <v>1</v>
      </c>
      <c r="AE180" s="57">
        <v>2</v>
      </c>
      <c r="AF180" s="57"/>
      <c r="AG180" s="57">
        <v>8</v>
      </c>
      <c r="AH180" s="57">
        <v>4</v>
      </c>
      <c r="AI180" s="57"/>
      <c r="AJ180" s="57">
        <v>4</v>
      </c>
      <c r="AK180" s="57">
        <v>1</v>
      </c>
      <c r="AL180" s="57">
        <v>2</v>
      </c>
      <c r="AM180" s="57">
        <v>0</v>
      </c>
      <c r="AN180" s="57">
        <v>1</v>
      </c>
      <c r="AO180" s="57">
        <v>4</v>
      </c>
      <c r="AP180" s="57"/>
      <c r="AQ180" s="57">
        <v>5</v>
      </c>
      <c r="AR180" s="57">
        <v>2</v>
      </c>
      <c r="AS180" s="57">
        <v>3</v>
      </c>
      <c r="AT180" s="57"/>
      <c r="AU180" s="57">
        <v>5</v>
      </c>
      <c r="AV180" s="57">
        <v>4</v>
      </c>
      <c r="AW180" s="57">
        <v>5</v>
      </c>
      <c r="AX180" s="57">
        <v>3</v>
      </c>
      <c r="AY180" s="57">
        <v>2</v>
      </c>
      <c r="AZ180" s="57">
        <v>4</v>
      </c>
      <c r="BA180" s="57"/>
      <c r="BB180" s="57">
        <v>14</v>
      </c>
      <c r="BC180" s="57">
        <v>12</v>
      </c>
      <c r="BD180" s="57">
        <v>2</v>
      </c>
      <c r="BE180" s="57">
        <v>2</v>
      </c>
      <c r="BF180" s="57">
        <v>1</v>
      </c>
      <c r="BG180" s="57">
        <v>3</v>
      </c>
      <c r="BH180" s="57">
        <v>3</v>
      </c>
      <c r="BI180" s="57">
        <v>300</v>
      </c>
      <c r="BJ180" s="57"/>
      <c r="BK180" s="57"/>
      <c r="BL180" s="57"/>
      <c r="BM180" s="57"/>
      <c r="BN180" s="57"/>
    </row>
    <row r="181" spans="1:66" x14ac:dyDescent="0.25">
      <c r="A181" s="77">
        <v>12</v>
      </c>
      <c r="B181" s="77" t="s">
        <v>750</v>
      </c>
      <c r="C181" s="77">
        <v>121</v>
      </c>
      <c r="D181" s="77" t="s">
        <v>763</v>
      </c>
      <c r="E181" s="77">
        <v>747</v>
      </c>
      <c r="F181" s="77" t="s">
        <v>764</v>
      </c>
      <c r="G181" s="77">
        <v>28</v>
      </c>
      <c r="H181" s="77" t="s">
        <v>690</v>
      </c>
      <c r="I181" s="77">
        <v>505</v>
      </c>
      <c r="J181" s="77" t="s">
        <v>764</v>
      </c>
      <c r="K181" s="77" t="s">
        <v>73</v>
      </c>
      <c r="L181" s="77">
        <v>151</v>
      </c>
      <c r="M181" s="77" t="s">
        <v>1039</v>
      </c>
      <c r="N181" s="77" t="s">
        <v>787</v>
      </c>
      <c r="O181" s="77" t="s">
        <v>788</v>
      </c>
      <c r="P181" s="57"/>
      <c r="Q181" s="57">
        <v>2</v>
      </c>
      <c r="R181" s="57"/>
      <c r="S181" s="57">
        <v>0</v>
      </c>
      <c r="T181" s="57">
        <v>9</v>
      </c>
      <c r="U181" s="57">
        <v>5</v>
      </c>
      <c r="V181" s="57">
        <v>1</v>
      </c>
      <c r="W181" s="57">
        <v>1</v>
      </c>
      <c r="X181" s="57">
        <v>0</v>
      </c>
      <c r="Y181" s="57"/>
      <c r="Z181" s="57">
        <v>7</v>
      </c>
      <c r="AA181" s="57">
        <v>9</v>
      </c>
      <c r="AB181" s="57">
        <v>3</v>
      </c>
      <c r="AC181" s="57">
        <v>11</v>
      </c>
      <c r="AD181" s="57">
        <v>2</v>
      </c>
      <c r="AE181" s="57">
        <v>7</v>
      </c>
      <c r="AF181" s="57"/>
      <c r="AG181" s="57">
        <v>9</v>
      </c>
      <c r="AH181" s="57">
        <v>5</v>
      </c>
      <c r="AI181" s="57"/>
      <c r="AJ181" s="57">
        <v>1</v>
      </c>
      <c r="AK181" s="57">
        <v>6</v>
      </c>
      <c r="AL181" s="57">
        <v>5</v>
      </c>
      <c r="AM181" s="57">
        <v>0</v>
      </c>
      <c r="AN181" s="57">
        <v>1</v>
      </c>
      <c r="AO181" s="57">
        <v>8</v>
      </c>
      <c r="AP181" s="57"/>
      <c r="AQ181" s="57">
        <v>3</v>
      </c>
      <c r="AR181" s="57">
        <v>2</v>
      </c>
      <c r="AS181" s="57">
        <v>4</v>
      </c>
      <c r="AT181" s="57"/>
      <c r="AU181" s="57">
        <v>5</v>
      </c>
      <c r="AV181" s="57">
        <v>6</v>
      </c>
      <c r="AW181" s="57">
        <v>6</v>
      </c>
      <c r="AX181" s="57">
        <v>5</v>
      </c>
      <c r="AY181" s="57">
        <v>1</v>
      </c>
      <c r="AZ181" s="57">
        <v>2</v>
      </c>
      <c r="BA181" s="57"/>
      <c r="BB181" s="57">
        <v>13</v>
      </c>
      <c r="BC181" s="57">
        <v>8</v>
      </c>
      <c r="BD181" s="57">
        <v>6</v>
      </c>
      <c r="BE181" s="57">
        <v>0</v>
      </c>
      <c r="BF181" s="57">
        <v>0</v>
      </c>
      <c r="BG181" s="57">
        <v>4</v>
      </c>
      <c r="BH181" s="57">
        <v>1</v>
      </c>
      <c r="BI181" s="57">
        <v>307</v>
      </c>
      <c r="BJ181" s="57"/>
      <c r="BK181" s="57"/>
      <c r="BL181" s="57"/>
      <c r="BM181" s="57"/>
      <c r="BN181" s="57"/>
    </row>
    <row r="182" spans="1:66" x14ac:dyDescent="0.25">
      <c r="A182" s="77">
        <v>12</v>
      </c>
      <c r="B182" s="77" t="s">
        <v>750</v>
      </c>
      <c r="C182" s="77">
        <v>121</v>
      </c>
      <c r="D182" s="77" t="s">
        <v>763</v>
      </c>
      <c r="E182" s="77">
        <v>747</v>
      </c>
      <c r="F182" s="77" t="s">
        <v>764</v>
      </c>
      <c r="G182" s="77">
        <v>28</v>
      </c>
      <c r="H182" s="77" t="s">
        <v>690</v>
      </c>
      <c r="I182" s="77">
        <v>505</v>
      </c>
      <c r="J182" s="77" t="s">
        <v>764</v>
      </c>
      <c r="K182" s="77" t="s">
        <v>73</v>
      </c>
      <c r="L182" s="77">
        <v>152</v>
      </c>
      <c r="M182" s="77" t="s">
        <v>1040</v>
      </c>
      <c r="N182" s="77" t="s">
        <v>787</v>
      </c>
      <c r="O182" s="77" t="s">
        <v>788</v>
      </c>
      <c r="P182" s="57"/>
      <c r="Q182" s="57">
        <v>1</v>
      </c>
      <c r="R182" s="57"/>
      <c r="S182" s="57">
        <v>1</v>
      </c>
      <c r="T182" s="57">
        <v>21</v>
      </c>
      <c r="U182" s="57">
        <v>1</v>
      </c>
      <c r="V182" s="57">
        <v>3</v>
      </c>
      <c r="W182" s="57">
        <v>5</v>
      </c>
      <c r="X182" s="57">
        <v>0</v>
      </c>
      <c r="Y182" s="57"/>
      <c r="Z182" s="57">
        <v>7</v>
      </c>
      <c r="AA182" s="57">
        <v>20</v>
      </c>
      <c r="AB182" s="57">
        <v>1</v>
      </c>
      <c r="AC182" s="57">
        <v>9</v>
      </c>
      <c r="AD182" s="57">
        <v>1</v>
      </c>
      <c r="AE182" s="57">
        <v>5</v>
      </c>
      <c r="AF182" s="57"/>
      <c r="AG182" s="57">
        <v>8</v>
      </c>
      <c r="AH182" s="57">
        <v>4</v>
      </c>
      <c r="AI182" s="57"/>
      <c r="AJ182" s="57">
        <v>0</v>
      </c>
      <c r="AK182" s="57">
        <v>8</v>
      </c>
      <c r="AL182" s="57">
        <v>6</v>
      </c>
      <c r="AM182" s="57">
        <v>1</v>
      </c>
      <c r="AN182" s="57">
        <v>3</v>
      </c>
      <c r="AO182" s="57">
        <v>7</v>
      </c>
      <c r="AP182" s="57"/>
      <c r="AQ182" s="57">
        <v>3</v>
      </c>
      <c r="AR182" s="57">
        <v>3</v>
      </c>
      <c r="AS182" s="57">
        <v>2</v>
      </c>
      <c r="AT182" s="57"/>
      <c r="AU182" s="57">
        <v>5</v>
      </c>
      <c r="AV182" s="57">
        <v>3</v>
      </c>
      <c r="AW182" s="57">
        <v>9</v>
      </c>
      <c r="AX182" s="57">
        <v>0</v>
      </c>
      <c r="AY182" s="57">
        <v>3</v>
      </c>
      <c r="AZ182" s="57">
        <v>4</v>
      </c>
      <c r="BA182" s="57"/>
      <c r="BB182" s="57">
        <v>20</v>
      </c>
      <c r="BC182" s="57">
        <v>15</v>
      </c>
      <c r="BD182" s="57">
        <v>6</v>
      </c>
      <c r="BE182" s="57">
        <v>0</v>
      </c>
      <c r="BF182" s="57">
        <v>2</v>
      </c>
      <c r="BG182" s="57">
        <v>3</v>
      </c>
      <c r="BH182" s="57">
        <v>3</v>
      </c>
      <c r="BI182" s="57">
        <v>346</v>
      </c>
      <c r="BJ182" s="57"/>
      <c r="BK182" s="57"/>
      <c r="BL182" s="57"/>
      <c r="BM182" s="57"/>
      <c r="BN182" s="57"/>
    </row>
    <row r="183" spans="1:66" x14ac:dyDescent="0.25">
      <c r="A183" s="77">
        <v>12</v>
      </c>
      <c r="B183" s="77" t="s">
        <v>750</v>
      </c>
      <c r="C183" s="77">
        <v>121</v>
      </c>
      <c r="D183" s="77" t="s">
        <v>763</v>
      </c>
      <c r="E183" s="77">
        <v>747</v>
      </c>
      <c r="F183" s="77" t="s">
        <v>764</v>
      </c>
      <c r="G183" s="77">
        <v>28</v>
      </c>
      <c r="H183" s="77" t="s">
        <v>690</v>
      </c>
      <c r="I183" s="77">
        <v>505</v>
      </c>
      <c r="J183" s="77" t="s">
        <v>764</v>
      </c>
      <c r="K183" s="77" t="s">
        <v>73</v>
      </c>
      <c r="L183" s="77">
        <v>153</v>
      </c>
      <c r="M183" s="77" t="s">
        <v>1041</v>
      </c>
      <c r="N183" s="77" t="s">
        <v>787</v>
      </c>
      <c r="O183" s="77" t="s">
        <v>788</v>
      </c>
      <c r="P183" s="57"/>
      <c r="Q183" s="57">
        <v>3</v>
      </c>
      <c r="R183" s="57"/>
      <c r="S183" s="57">
        <v>1</v>
      </c>
      <c r="T183" s="57">
        <v>15</v>
      </c>
      <c r="U183" s="57">
        <v>1</v>
      </c>
      <c r="V183" s="57">
        <v>0</v>
      </c>
      <c r="W183" s="57">
        <v>1</v>
      </c>
      <c r="X183" s="57">
        <v>2</v>
      </c>
      <c r="Y183" s="57"/>
      <c r="Z183" s="57">
        <v>5</v>
      </c>
      <c r="AA183" s="57">
        <v>11</v>
      </c>
      <c r="AB183" s="57">
        <v>4</v>
      </c>
      <c r="AC183" s="57">
        <v>4</v>
      </c>
      <c r="AD183" s="57">
        <v>1</v>
      </c>
      <c r="AE183" s="57">
        <v>7</v>
      </c>
      <c r="AF183" s="57"/>
      <c r="AG183" s="57">
        <v>14</v>
      </c>
      <c r="AH183" s="57">
        <v>2</v>
      </c>
      <c r="AI183" s="57"/>
      <c r="AJ183" s="57">
        <v>5</v>
      </c>
      <c r="AK183" s="57">
        <v>6</v>
      </c>
      <c r="AL183" s="57">
        <v>1</v>
      </c>
      <c r="AM183" s="57">
        <v>0</v>
      </c>
      <c r="AN183" s="57">
        <v>1</v>
      </c>
      <c r="AO183" s="57">
        <v>7</v>
      </c>
      <c r="AP183" s="57"/>
      <c r="AQ183" s="57">
        <v>2</v>
      </c>
      <c r="AR183" s="57">
        <v>2</v>
      </c>
      <c r="AS183" s="57">
        <v>3</v>
      </c>
      <c r="AT183" s="57"/>
      <c r="AU183" s="57">
        <v>6</v>
      </c>
      <c r="AV183" s="57">
        <v>4</v>
      </c>
      <c r="AW183" s="57">
        <v>9</v>
      </c>
      <c r="AX183" s="57">
        <v>3</v>
      </c>
      <c r="AY183" s="57">
        <v>1</v>
      </c>
      <c r="AZ183" s="57">
        <v>3</v>
      </c>
      <c r="BA183" s="57"/>
      <c r="BB183" s="57">
        <v>19</v>
      </c>
      <c r="BC183" s="57">
        <v>6</v>
      </c>
      <c r="BD183" s="57">
        <v>0</v>
      </c>
      <c r="BE183" s="57">
        <v>1</v>
      </c>
      <c r="BF183" s="57">
        <v>1</v>
      </c>
      <c r="BG183" s="57">
        <v>8</v>
      </c>
      <c r="BH183" s="57">
        <v>3</v>
      </c>
      <c r="BI183" s="57">
        <v>299</v>
      </c>
      <c r="BJ183" s="57"/>
      <c r="BK183" s="57"/>
      <c r="BL183" s="57"/>
      <c r="BM183" s="57"/>
      <c r="BN183" s="57"/>
    </row>
    <row r="184" spans="1:66" x14ac:dyDescent="0.25">
      <c r="A184" s="77">
        <v>12</v>
      </c>
      <c r="B184" s="77" t="s">
        <v>750</v>
      </c>
      <c r="C184" s="77">
        <v>121</v>
      </c>
      <c r="D184" s="77" t="s">
        <v>763</v>
      </c>
      <c r="E184" s="77">
        <v>747</v>
      </c>
      <c r="F184" s="77" t="s">
        <v>764</v>
      </c>
      <c r="G184" s="77">
        <v>28</v>
      </c>
      <c r="H184" s="77" t="s">
        <v>690</v>
      </c>
      <c r="I184" s="77">
        <v>505</v>
      </c>
      <c r="J184" s="77" t="s">
        <v>764</v>
      </c>
      <c r="K184" s="77" t="s">
        <v>73</v>
      </c>
      <c r="L184" s="77">
        <v>154</v>
      </c>
      <c r="M184" s="77" t="s">
        <v>1042</v>
      </c>
      <c r="N184" s="77" t="s">
        <v>787</v>
      </c>
      <c r="O184" s="77" t="s">
        <v>788</v>
      </c>
      <c r="P184" s="57"/>
      <c r="Q184" s="57">
        <v>0</v>
      </c>
      <c r="R184" s="57"/>
      <c r="S184" s="57">
        <v>2</v>
      </c>
      <c r="T184" s="57">
        <v>11</v>
      </c>
      <c r="U184" s="57">
        <v>1</v>
      </c>
      <c r="V184" s="57">
        <v>1</v>
      </c>
      <c r="W184" s="57">
        <v>1</v>
      </c>
      <c r="X184" s="57">
        <v>3</v>
      </c>
      <c r="Y184" s="57"/>
      <c r="Z184" s="57">
        <v>4</v>
      </c>
      <c r="AA184" s="57">
        <v>10</v>
      </c>
      <c r="AB184" s="57">
        <v>2</v>
      </c>
      <c r="AC184" s="57">
        <v>4</v>
      </c>
      <c r="AD184" s="57">
        <v>2</v>
      </c>
      <c r="AE184" s="57">
        <v>7</v>
      </c>
      <c r="AF184" s="57"/>
      <c r="AG184" s="57">
        <v>13</v>
      </c>
      <c r="AH184" s="57">
        <v>4</v>
      </c>
      <c r="AI184" s="57"/>
      <c r="AJ184" s="57">
        <v>6</v>
      </c>
      <c r="AK184" s="57">
        <v>3</v>
      </c>
      <c r="AL184" s="57">
        <v>2</v>
      </c>
      <c r="AM184" s="57">
        <v>0</v>
      </c>
      <c r="AN184" s="57">
        <v>1</v>
      </c>
      <c r="AO184" s="57">
        <v>3</v>
      </c>
      <c r="AP184" s="57"/>
      <c r="AQ184" s="57">
        <v>2</v>
      </c>
      <c r="AR184" s="57">
        <v>2</v>
      </c>
      <c r="AS184" s="57">
        <v>0</v>
      </c>
      <c r="AT184" s="57"/>
      <c r="AU184" s="57">
        <v>7</v>
      </c>
      <c r="AV184" s="57">
        <v>3</v>
      </c>
      <c r="AW184" s="57">
        <v>7</v>
      </c>
      <c r="AX184" s="57">
        <v>2</v>
      </c>
      <c r="AY184" s="57">
        <v>3</v>
      </c>
      <c r="AZ184" s="57">
        <v>3</v>
      </c>
      <c r="BA184" s="57"/>
      <c r="BB184" s="57">
        <v>20</v>
      </c>
      <c r="BC184" s="57">
        <v>10</v>
      </c>
      <c r="BD184" s="57">
        <v>2</v>
      </c>
      <c r="BE184" s="57">
        <v>0</v>
      </c>
      <c r="BF184" s="57">
        <v>1</v>
      </c>
      <c r="BG184" s="57">
        <v>5</v>
      </c>
      <c r="BH184" s="57">
        <v>2</v>
      </c>
      <c r="BI184" s="57">
        <v>296</v>
      </c>
      <c r="BJ184" s="57"/>
      <c r="BK184" s="57"/>
      <c r="BL184" s="57"/>
      <c r="BM184" s="57"/>
      <c r="BN184" s="57"/>
    </row>
    <row r="185" spans="1:66" x14ac:dyDescent="0.25">
      <c r="A185" s="77">
        <v>12</v>
      </c>
      <c r="B185" s="77" t="s">
        <v>750</v>
      </c>
      <c r="C185" s="77">
        <v>121</v>
      </c>
      <c r="D185" s="77" t="s">
        <v>763</v>
      </c>
      <c r="E185" s="77">
        <v>747</v>
      </c>
      <c r="F185" s="77" t="s">
        <v>764</v>
      </c>
      <c r="G185" s="77">
        <v>28</v>
      </c>
      <c r="H185" s="77" t="s">
        <v>690</v>
      </c>
      <c r="I185" s="77">
        <v>505</v>
      </c>
      <c r="J185" s="77" t="s">
        <v>764</v>
      </c>
      <c r="K185" s="77" t="s">
        <v>73</v>
      </c>
      <c r="L185" s="77">
        <v>155</v>
      </c>
      <c r="M185" s="77" t="s">
        <v>1043</v>
      </c>
      <c r="N185" s="77" t="s">
        <v>787</v>
      </c>
      <c r="O185" s="77" t="s">
        <v>788</v>
      </c>
      <c r="P185" s="57"/>
      <c r="Q185" s="57">
        <v>5</v>
      </c>
      <c r="R185" s="57"/>
      <c r="S185" s="57">
        <v>3</v>
      </c>
      <c r="T185" s="57">
        <v>17</v>
      </c>
      <c r="U185" s="57">
        <v>4</v>
      </c>
      <c r="V185" s="57">
        <v>2</v>
      </c>
      <c r="W185" s="57">
        <v>3</v>
      </c>
      <c r="X185" s="57">
        <v>2</v>
      </c>
      <c r="Y185" s="57"/>
      <c r="Z185" s="57">
        <v>4</v>
      </c>
      <c r="AA185" s="57">
        <v>18</v>
      </c>
      <c r="AB185" s="57">
        <v>3</v>
      </c>
      <c r="AC185" s="57">
        <v>7</v>
      </c>
      <c r="AD185" s="57">
        <v>1</v>
      </c>
      <c r="AE185" s="57">
        <v>8</v>
      </c>
      <c r="AF185" s="57"/>
      <c r="AG185" s="57">
        <v>15</v>
      </c>
      <c r="AH185" s="57">
        <v>6</v>
      </c>
      <c r="AI185" s="57"/>
      <c r="AJ185" s="57">
        <v>2</v>
      </c>
      <c r="AK185" s="57">
        <v>7</v>
      </c>
      <c r="AL185" s="57">
        <v>1</v>
      </c>
      <c r="AM185" s="57">
        <v>0</v>
      </c>
      <c r="AN185" s="57">
        <v>0</v>
      </c>
      <c r="AO185" s="57">
        <v>7</v>
      </c>
      <c r="AP185" s="57"/>
      <c r="AQ185" s="57">
        <v>6</v>
      </c>
      <c r="AR185" s="57">
        <v>4</v>
      </c>
      <c r="AS185" s="57">
        <v>7</v>
      </c>
      <c r="AT185" s="57"/>
      <c r="AU185" s="57">
        <v>6</v>
      </c>
      <c r="AV185" s="57">
        <v>3</v>
      </c>
      <c r="AW185" s="57">
        <v>3</v>
      </c>
      <c r="AX185" s="57">
        <v>1</v>
      </c>
      <c r="AY185" s="57">
        <v>2</v>
      </c>
      <c r="AZ185" s="57">
        <v>6</v>
      </c>
      <c r="BA185" s="57"/>
      <c r="BB185" s="57">
        <v>20</v>
      </c>
      <c r="BC185" s="57">
        <v>6</v>
      </c>
      <c r="BD185" s="57">
        <v>3</v>
      </c>
      <c r="BE185" s="57">
        <v>0</v>
      </c>
      <c r="BF185" s="57">
        <v>1</v>
      </c>
      <c r="BG185" s="57">
        <v>7</v>
      </c>
      <c r="BH185" s="57">
        <v>2</v>
      </c>
      <c r="BI185" s="57">
        <v>344</v>
      </c>
      <c r="BJ185" s="57"/>
      <c r="BK185" s="57"/>
      <c r="BL185" s="57"/>
      <c r="BM185" s="57"/>
      <c r="BN185" s="57"/>
    </row>
    <row r="186" spans="1:66" x14ac:dyDescent="0.25">
      <c r="A186" s="77">
        <v>12</v>
      </c>
      <c r="B186" s="77" t="s">
        <v>750</v>
      </c>
      <c r="C186" s="77">
        <v>121</v>
      </c>
      <c r="D186" s="77" t="s">
        <v>763</v>
      </c>
      <c r="E186" s="77">
        <v>747</v>
      </c>
      <c r="F186" s="77" t="s">
        <v>764</v>
      </c>
      <c r="G186" s="77">
        <v>28</v>
      </c>
      <c r="H186" s="77" t="s">
        <v>690</v>
      </c>
      <c r="I186" s="77">
        <v>505</v>
      </c>
      <c r="J186" s="77" t="s">
        <v>764</v>
      </c>
      <c r="K186" s="77" t="s">
        <v>73</v>
      </c>
      <c r="L186" s="77">
        <v>156</v>
      </c>
      <c r="M186" s="77" t="s">
        <v>1044</v>
      </c>
      <c r="N186" s="77" t="s">
        <v>787</v>
      </c>
      <c r="O186" s="77" t="s">
        <v>788</v>
      </c>
      <c r="P186" s="57"/>
      <c r="Q186" s="57">
        <v>0</v>
      </c>
      <c r="R186" s="57"/>
      <c r="S186" s="57">
        <v>1</v>
      </c>
      <c r="T186" s="57">
        <v>8</v>
      </c>
      <c r="U186" s="57">
        <v>1</v>
      </c>
      <c r="V186" s="57">
        <v>4</v>
      </c>
      <c r="W186" s="57">
        <v>1</v>
      </c>
      <c r="X186" s="57">
        <v>2</v>
      </c>
      <c r="Y186" s="57"/>
      <c r="Z186" s="57">
        <v>7</v>
      </c>
      <c r="AA186" s="57">
        <v>15</v>
      </c>
      <c r="AB186" s="57">
        <v>0</v>
      </c>
      <c r="AC186" s="57">
        <v>4</v>
      </c>
      <c r="AD186" s="57">
        <v>3</v>
      </c>
      <c r="AE186" s="57">
        <v>9</v>
      </c>
      <c r="AF186" s="57"/>
      <c r="AG186" s="57">
        <v>6</v>
      </c>
      <c r="AH186" s="57">
        <v>3</v>
      </c>
      <c r="AI186" s="57"/>
      <c r="AJ186" s="57">
        <v>2</v>
      </c>
      <c r="AK186" s="57">
        <v>3</v>
      </c>
      <c r="AL186" s="57">
        <v>3</v>
      </c>
      <c r="AM186" s="57">
        <v>1</v>
      </c>
      <c r="AN186" s="57">
        <v>0</v>
      </c>
      <c r="AO186" s="57">
        <v>3</v>
      </c>
      <c r="AP186" s="57"/>
      <c r="AQ186" s="57">
        <v>4</v>
      </c>
      <c r="AR186" s="57">
        <v>0</v>
      </c>
      <c r="AS186" s="57">
        <v>3</v>
      </c>
      <c r="AT186" s="57"/>
      <c r="AU186" s="57">
        <v>7</v>
      </c>
      <c r="AV186" s="57">
        <v>4</v>
      </c>
      <c r="AW186" s="57">
        <v>13</v>
      </c>
      <c r="AX186" s="57">
        <v>2</v>
      </c>
      <c r="AY186" s="57">
        <v>3</v>
      </c>
      <c r="AZ186" s="57">
        <v>3</v>
      </c>
      <c r="BA186" s="57"/>
      <c r="BB186" s="57">
        <v>32</v>
      </c>
      <c r="BC186" s="57">
        <v>10</v>
      </c>
      <c r="BD186" s="57">
        <v>1</v>
      </c>
      <c r="BE186" s="57">
        <v>0</v>
      </c>
      <c r="BF186" s="57">
        <v>1</v>
      </c>
      <c r="BG186" s="57">
        <v>5</v>
      </c>
      <c r="BH186" s="57">
        <v>5</v>
      </c>
      <c r="BI186" s="57">
        <v>308</v>
      </c>
      <c r="BJ186" s="57"/>
      <c r="BK186" s="57"/>
      <c r="BL186" s="57"/>
      <c r="BM186" s="57"/>
      <c r="BN186" s="57"/>
    </row>
    <row r="187" spans="1:66" x14ac:dyDescent="0.25">
      <c r="A187" s="77">
        <v>12</v>
      </c>
      <c r="B187" s="77" t="s">
        <v>750</v>
      </c>
      <c r="C187" s="77">
        <v>121</v>
      </c>
      <c r="D187" s="77" t="s">
        <v>763</v>
      </c>
      <c r="E187" s="77">
        <v>747</v>
      </c>
      <c r="F187" s="77" t="s">
        <v>764</v>
      </c>
      <c r="G187" s="77">
        <v>28</v>
      </c>
      <c r="H187" s="77" t="s">
        <v>690</v>
      </c>
      <c r="I187" s="77">
        <v>505</v>
      </c>
      <c r="J187" s="77" t="s">
        <v>764</v>
      </c>
      <c r="K187" s="77" t="s">
        <v>73</v>
      </c>
      <c r="L187" s="77">
        <v>157</v>
      </c>
      <c r="M187" s="77" t="s">
        <v>1045</v>
      </c>
      <c r="N187" s="77" t="s">
        <v>787</v>
      </c>
      <c r="O187" s="77" t="s">
        <v>788</v>
      </c>
      <c r="P187" s="57"/>
      <c r="Q187" s="57">
        <v>6</v>
      </c>
      <c r="R187" s="57"/>
      <c r="S187" s="57">
        <v>1</v>
      </c>
      <c r="T187" s="57">
        <v>18</v>
      </c>
      <c r="U187" s="57">
        <v>3</v>
      </c>
      <c r="V187" s="57">
        <v>3</v>
      </c>
      <c r="W187" s="57">
        <v>3</v>
      </c>
      <c r="X187" s="57"/>
      <c r="Y187" s="57"/>
      <c r="Z187" s="57">
        <v>4</v>
      </c>
      <c r="AA187" s="57">
        <v>13</v>
      </c>
      <c r="AB187" s="57">
        <v>1</v>
      </c>
      <c r="AC187" s="57">
        <v>7</v>
      </c>
      <c r="AD187" s="57">
        <v>1</v>
      </c>
      <c r="AE187" s="57">
        <v>5</v>
      </c>
      <c r="AF187" s="57"/>
      <c r="AG187" s="57">
        <v>7</v>
      </c>
      <c r="AH187" s="57">
        <v>6</v>
      </c>
      <c r="AI187" s="57"/>
      <c r="AJ187" s="57">
        <v>3</v>
      </c>
      <c r="AK187" s="57">
        <v>2</v>
      </c>
      <c r="AL187" s="57">
        <v>4</v>
      </c>
      <c r="AM187" s="57"/>
      <c r="AN187" s="57">
        <v>1</v>
      </c>
      <c r="AO187" s="57">
        <v>6</v>
      </c>
      <c r="AP187" s="57"/>
      <c r="AQ187" s="57">
        <v>2</v>
      </c>
      <c r="AR187" s="57">
        <v>3</v>
      </c>
      <c r="AS187" s="57">
        <v>2</v>
      </c>
      <c r="AT187" s="57"/>
      <c r="AU187" s="57">
        <v>9</v>
      </c>
      <c r="AV187" s="57">
        <v>3</v>
      </c>
      <c r="AW187" s="57">
        <v>8</v>
      </c>
      <c r="AX187" s="57">
        <v>2</v>
      </c>
      <c r="AY187" s="57">
        <v>1</v>
      </c>
      <c r="AZ187" s="57">
        <v>3</v>
      </c>
      <c r="BA187" s="57"/>
      <c r="BB187" s="57">
        <v>16</v>
      </c>
      <c r="BC187" s="57">
        <v>7</v>
      </c>
      <c r="BD187" s="57">
        <v>2</v>
      </c>
      <c r="BE187" s="57"/>
      <c r="BF187" s="57"/>
      <c r="BG187" s="57">
        <v>4</v>
      </c>
      <c r="BH187" s="57">
        <v>5</v>
      </c>
      <c r="BI187" s="57">
        <v>318</v>
      </c>
      <c r="BJ187" s="57"/>
      <c r="BK187" s="57"/>
      <c r="BL187" s="57"/>
      <c r="BM187" s="57"/>
      <c r="BN187" s="57"/>
    </row>
    <row r="188" spans="1:66" x14ac:dyDescent="0.25">
      <c r="A188" s="77">
        <v>12</v>
      </c>
      <c r="B188" s="77" t="s">
        <v>750</v>
      </c>
      <c r="C188" s="77">
        <v>121</v>
      </c>
      <c r="D188" s="77" t="s">
        <v>763</v>
      </c>
      <c r="E188" s="77">
        <v>747</v>
      </c>
      <c r="F188" s="77" t="s">
        <v>764</v>
      </c>
      <c r="G188" s="77">
        <v>28</v>
      </c>
      <c r="H188" s="77" t="s">
        <v>690</v>
      </c>
      <c r="I188" s="77">
        <v>505</v>
      </c>
      <c r="J188" s="77" t="s">
        <v>764</v>
      </c>
      <c r="K188" s="77" t="s">
        <v>73</v>
      </c>
      <c r="L188" s="77">
        <v>158</v>
      </c>
      <c r="M188" s="77" t="s">
        <v>1046</v>
      </c>
      <c r="N188" s="77" t="s">
        <v>787</v>
      </c>
      <c r="O188" s="77" t="s">
        <v>788</v>
      </c>
      <c r="P188" s="57"/>
      <c r="Q188" s="57">
        <v>5</v>
      </c>
      <c r="R188" s="57"/>
      <c r="S188" s="57">
        <v>1</v>
      </c>
      <c r="T188" s="57">
        <v>13</v>
      </c>
      <c r="U188" s="57">
        <v>1</v>
      </c>
      <c r="V188" s="57">
        <v>0</v>
      </c>
      <c r="W188" s="57">
        <v>2</v>
      </c>
      <c r="X188" s="57">
        <v>1</v>
      </c>
      <c r="Y188" s="57"/>
      <c r="Z188" s="57">
        <v>2</v>
      </c>
      <c r="AA188" s="57">
        <v>7</v>
      </c>
      <c r="AB188" s="57">
        <v>2</v>
      </c>
      <c r="AC188" s="57">
        <v>3</v>
      </c>
      <c r="AD188" s="57">
        <v>0</v>
      </c>
      <c r="AE188" s="57">
        <v>7</v>
      </c>
      <c r="AF188" s="57"/>
      <c r="AG188" s="57">
        <v>7</v>
      </c>
      <c r="AH188" s="57">
        <v>1</v>
      </c>
      <c r="AI188" s="57"/>
      <c r="AJ188" s="57">
        <v>3</v>
      </c>
      <c r="AK188" s="57">
        <v>2</v>
      </c>
      <c r="AL188" s="57">
        <v>2</v>
      </c>
      <c r="AM188" s="57">
        <v>0</v>
      </c>
      <c r="AN188" s="57">
        <v>0</v>
      </c>
      <c r="AO188" s="57">
        <v>6</v>
      </c>
      <c r="AP188" s="57"/>
      <c r="AQ188" s="57">
        <v>0</v>
      </c>
      <c r="AR188" s="57">
        <v>2</v>
      </c>
      <c r="AS188" s="57">
        <v>1</v>
      </c>
      <c r="AT188" s="57"/>
      <c r="AU188" s="57">
        <v>9</v>
      </c>
      <c r="AV188" s="57">
        <v>1</v>
      </c>
      <c r="AW188" s="57">
        <v>6</v>
      </c>
      <c r="AX188" s="57">
        <v>5</v>
      </c>
      <c r="AY188" s="57">
        <v>3</v>
      </c>
      <c r="AZ188" s="57">
        <v>3</v>
      </c>
      <c r="BA188" s="57"/>
      <c r="BB188" s="57">
        <v>25</v>
      </c>
      <c r="BC188" s="57">
        <v>4</v>
      </c>
      <c r="BD188" s="57">
        <v>0</v>
      </c>
      <c r="BE188" s="57">
        <v>0</v>
      </c>
      <c r="BF188" s="57">
        <v>1</v>
      </c>
      <c r="BG188" s="57">
        <v>6</v>
      </c>
      <c r="BH188" s="57">
        <v>4</v>
      </c>
      <c r="BI188" s="57">
        <v>320</v>
      </c>
      <c r="BJ188" s="57"/>
      <c r="BK188" s="57"/>
      <c r="BL188" s="57"/>
      <c r="BM188" s="57"/>
      <c r="BN188" s="57"/>
    </row>
    <row r="189" spans="1:66" x14ac:dyDescent="0.25">
      <c r="A189" s="77">
        <v>12</v>
      </c>
      <c r="B189" s="77" t="s">
        <v>750</v>
      </c>
      <c r="C189" s="77">
        <v>121</v>
      </c>
      <c r="D189" s="77" t="s">
        <v>763</v>
      </c>
      <c r="E189" s="77">
        <v>749</v>
      </c>
      <c r="F189" s="77" t="s">
        <v>789</v>
      </c>
      <c r="G189" s="77">
        <v>28</v>
      </c>
      <c r="H189" s="77" t="s">
        <v>690</v>
      </c>
      <c r="I189" s="77">
        <v>507</v>
      </c>
      <c r="J189" s="77" t="s">
        <v>789</v>
      </c>
      <c r="K189" s="77" t="s">
        <v>73</v>
      </c>
      <c r="L189" s="77">
        <v>2</v>
      </c>
      <c r="M189" s="77" t="s">
        <v>889</v>
      </c>
      <c r="N189" s="77" t="s">
        <v>790</v>
      </c>
      <c r="O189" s="77" t="s">
        <v>791</v>
      </c>
      <c r="P189" s="57"/>
      <c r="Q189" s="57">
        <v>5</v>
      </c>
      <c r="R189" s="57"/>
      <c r="S189" s="57">
        <v>3</v>
      </c>
      <c r="T189" s="57">
        <v>3</v>
      </c>
      <c r="U189" s="57">
        <v>2</v>
      </c>
      <c r="V189" s="57">
        <v>2</v>
      </c>
      <c r="W189" s="57">
        <v>4</v>
      </c>
      <c r="X189" s="57">
        <v>1</v>
      </c>
      <c r="Y189" s="57"/>
      <c r="Z189" s="57">
        <v>1</v>
      </c>
      <c r="AA189" s="57">
        <v>34</v>
      </c>
      <c r="AB189" s="57">
        <v>0</v>
      </c>
      <c r="AC189" s="57">
        <v>25</v>
      </c>
      <c r="AD189" s="57">
        <v>1</v>
      </c>
      <c r="AE189" s="57">
        <v>5</v>
      </c>
      <c r="AF189" s="57"/>
      <c r="AG189" s="57">
        <v>4</v>
      </c>
      <c r="AH189" s="57">
        <v>7</v>
      </c>
      <c r="AI189" s="57"/>
      <c r="AJ189" s="57">
        <v>5</v>
      </c>
      <c r="AK189" s="57">
        <v>4</v>
      </c>
      <c r="AL189" s="57">
        <v>0</v>
      </c>
      <c r="AM189" s="57">
        <v>0</v>
      </c>
      <c r="AN189" s="57">
        <v>1</v>
      </c>
      <c r="AO189" s="57">
        <v>2</v>
      </c>
      <c r="AP189" s="57"/>
      <c r="AQ189" s="57">
        <v>3</v>
      </c>
      <c r="AR189" s="57">
        <v>7</v>
      </c>
      <c r="AS189" s="57">
        <v>5</v>
      </c>
      <c r="AT189" s="57"/>
      <c r="AU189" s="57">
        <v>4</v>
      </c>
      <c r="AV189" s="57">
        <v>2</v>
      </c>
      <c r="AW189" s="57">
        <v>3</v>
      </c>
      <c r="AX189" s="57">
        <v>0</v>
      </c>
      <c r="AY189" s="57">
        <v>0</v>
      </c>
      <c r="AZ189" s="57">
        <v>5</v>
      </c>
      <c r="BA189" s="57"/>
      <c r="BB189" s="57">
        <v>8</v>
      </c>
      <c r="BC189" s="57">
        <v>3</v>
      </c>
      <c r="BD189" s="57">
        <v>1</v>
      </c>
      <c r="BE189" s="57">
        <v>0</v>
      </c>
      <c r="BF189" s="57">
        <v>2</v>
      </c>
      <c r="BG189" s="57">
        <v>10</v>
      </c>
      <c r="BH189" s="57">
        <v>20</v>
      </c>
      <c r="BI189" s="57">
        <v>320</v>
      </c>
      <c r="BJ189" s="57"/>
      <c r="BK189" s="57"/>
      <c r="BL189" s="57"/>
      <c r="BM189" s="57"/>
      <c r="BN189" s="57"/>
    </row>
    <row r="190" spans="1:66" x14ac:dyDescent="0.25">
      <c r="A190" s="77">
        <v>12</v>
      </c>
      <c r="B190" s="77" t="s">
        <v>750</v>
      </c>
      <c r="C190" s="77">
        <v>121</v>
      </c>
      <c r="D190" s="77" t="s">
        <v>763</v>
      </c>
      <c r="E190" s="77">
        <v>748</v>
      </c>
      <c r="F190" s="77" t="s">
        <v>792</v>
      </c>
      <c r="G190" s="77">
        <v>28</v>
      </c>
      <c r="H190" s="77" t="s">
        <v>690</v>
      </c>
      <c r="I190" s="77">
        <v>508</v>
      </c>
      <c r="J190" s="77" t="s">
        <v>792</v>
      </c>
      <c r="K190" s="77" t="s">
        <v>73</v>
      </c>
      <c r="L190" s="77">
        <v>1</v>
      </c>
      <c r="M190" s="77" t="s">
        <v>1047</v>
      </c>
      <c r="N190" s="77" t="s">
        <v>793</v>
      </c>
      <c r="O190" s="77" t="s">
        <v>794</v>
      </c>
      <c r="P190" s="57"/>
      <c r="Q190" s="57">
        <v>1</v>
      </c>
      <c r="R190" s="57"/>
      <c r="S190" s="57">
        <v>5</v>
      </c>
      <c r="T190" s="57">
        <v>9</v>
      </c>
      <c r="U190" s="57">
        <v>3</v>
      </c>
      <c r="V190" s="57">
        <v>2</v>
      </c>
      <c r="W190" s="57">
        <v>0</v>
      </c>
      <c r="X190" s="57">
        <v>0</v>
      </c>
      <c r="Y190" s="57"/>
      <c r="Z190" s="57">
        <v>2</v>
      </c>
      <c r="AA190" s="57">
        <v>17</v>
      </c>
      <c r="AB190" s="57">
        <v>2</v>
      </c>
      <c r="AC190" s="57">
        <v>3</v>
      </c>
      <c r="AD190" s="57">
        <v>3</v>
      </c>
      <c r="AE190" s="57">
        <v>4</v>
      </c>
      <c r="AF190" s="57"/>
      <c r="AG190" s="57">
        <v>12</v>
      </c>
      <c r="AH190" s="57">
        <v>7</v>
      </c>
      <c r="AI190" s="57"/>
      <c r="AJ190" s="57">
        <v>5</v>
      </c>
      <c r="AK190" s="57">
        <v>7</v>
      </c>
      <c r="AL190" s="57">
        <v>8</v>
      </c>
      <c r="AM190" s="57">
        <v>0</v>
      </c>
      <c r="AN190" s="57">
        <v>5</v>
      </c>
      <c r="AO190" s="57">
        <v>0</v>
      </c>
      <c r="AP190" s="57"/>
      <c r="AQ190" s="57">
        <v>8</v>
      </c>
      <c r="AR190" s="57">
        <v>4</v>
      </c>
      <c r="AS190" s="57">
        <v>1</v>
      </c>
      <c r="AT190" s="57"/>
      <c r="AU190" s="57">
        <v>3</v>
      </c>
      <c r="AV190" s="57">
        <v>2</v>
      </c>
      <c r="AW190" s="57">
        <v>5</v>
      </c>
      <c r="AX190" s="57">
        <v>1</v>
      </c>
      <c r="AY190" s="57">
        <v>2</v>
      </c>
      <c r="AZ190" s="57">
        <v>2</v>
      </c>
      <c r="BA190" s="57"/>
      <c r="BB190" s="57">
        <v>5</v>
      </c>
      <c r="BC190" s="57">
        <v>5</v>
      </c>
      <c r="BD190" s="57">
        <v>0</v>
      </c>
      <c r="BE190" s="57">
        <v>0</v>
      </c>
      <c r="BF190" s="57">
        <v>2</v>
      </c>
      <c r="BG190" s="57">
        <v>7</v>
      </c>
      <c r="BH190" s="57">
        <v>18</v>
      </c>
      <c r="BI190" s="57">
        <v>347</v>
      </c>
      <c r="BJ190" s="57"/>
      <c r="BK190" s="57"/>
      <c r="BL190" s="57"/>
      <c r="BM190" s="57"/>
      <c r="BN190" s="57"/>
    </row>
    <row r="191" spans="1:66" x14ac:dyDescent="0.25">
      <c r="A191" s="77">
        <v>12</v>
      </c>
      <c r="B191" s="77" t="s">
        <v>750</v>
      </c>
      <c r="C191" s="77">
        <v>121</v>
      </c>
      <c r="D191" s="77" t="s">
        <v>763</v>
      </c>
      <c r="E191" s="77">
        <v>750</v>
      </c>
      <c r="F191" s="77" t="s">
        <v>795</v>
      </c>
      <c r="G191" s="77">
        <v>28</v>
      </c>
      <c r="H191" s="77" t="s">
        <v>690</v>
      </c>
      <c r="I191" s="77">
        <v>509</v>
      </c>
      <c r="J191" s="77" t="s">
        <v>795</v>
      </c>
      <c r="K191" s="77" t="s">
        <v>73</v>
      </c>
      <c r="L191" s="77">
        <v>1</v>
      </c>
      <c r="M191" s="77" t="s">
        <v>1048</v>
      </c>
      <c r="N191" s="77" t="s">
        <v>796</v>
      </c>
      <c r="O191" s="77" t="s">
        <v>797</v>
      </c>
      <c r="P191" s="57"/>
      <c r="Q191" s="57">
        <v>6</v>
      </c>
      <c r="R191" s="57"/>
      <c r="S191" s="57">
        <v>4</v>
      </c>
      <c r="T191" s="57">
        <v>4</v>
      </c>
      <c r="U191" s="57">
        <v>1</v>
      </c>
      <c r="V191" s="57">
        <v>0</v>
      </c>
      <c r="W191" s="57">
        <v>1</v>
      </c>
      <c r="X191" s="57">
        <v>0</v>
      </c>
      <c r="Y191" s="57"/>
      <c r="Z191" s="57">
        <v>4</v>
      </c>
      <c r="AA191" s="57">
        <v>10</v>
      </c>
      <c r="AB191" s="57">
        <v>2</v>
      </c>
      <c r="AC191" s="57">
        <v>2</v>
      </c>
      <c r="AD191" s="57">
        <v>3</v>
      </c>
      <c r="AE191" s="57">
        <v>3</v>
      </c>
      <c r="AF191" s="57"/>
      <c r="AG191" s="57">
        <v>6</v>
      </c>
      <c r="AH191" s="57">
        <v>1</v>
      </c>
      <c r="AI191" s="57"/>
      <c r="AJ191" s="57">
        <v>1</v>
      </c>
      <c r="AK191" s="57">
        <v>17</v>
      </c>
      <c r="AL191" s="57">
        <v>0</v>
      </c>
      <c r="AM191" s="57">
        <v>0</v>
      </c>
      <c r="AN191" s="57">
        <v>3</v>
      </c>
      <c r="AO191" s="57">
        <v>2</v>
      </c>
      <c r="AP191" s="57"/>
      <c r="AQ191" s="57">
        <v>2</v>
      </c>
      <c r="AR191" s="57">
        <v>2</v>
      </c>
      <c r="AS191" s="57">
        <v>1</v>
      </c>
      <c r="AT191" s="57"/>
      <c r="AU191" s="57">
        <v>0</v>
      </c>
      <c r="AV191" s="57">
        <v>3</v>
      </c>
      <c r="AW191" s="57">
        <v>3</v>
      </c>
      <c r="AX191" s="57">
        <v>0</v>
      </c>
      <c r="AY191" s="57">
        <v>0</v>
      </c>
      <c r="AZ191" s="57">
        <v>1</v>
      </c>
      <c r="BA191" s="57"/>
      <c r="BB191" s="57">
        <v>3</v>
      </c>
      <c r="BC191" s="57">
        <v>4</v>
      </c>
      <c r="BD191" s="57">
        <v>2</v>
      </c>
      <c r="BE191" s="57">
        <v>0</v>
      </c>
      <c r="BF191" s="57">
        <v>1</v>
      </c>
      <c r="BG191" s="57">
        <v>13</v>
      </c>
      <c r="BH191" s="57">
        <v>19</v>
      </c>
      <c r="BI191" s="57">
        <v>348</v>
      </c>
      <c r="BJ191" s="57"/>
      <c r="BK191" s="57"/>
      <c r="BL191" s="57"/>
      <c r="BM191" s="57"/>
      <c r="BN191" s="57"/>
    </row>
    <row r="192" spans="1:66" x14ac:dyDescent="0.25">
      <c r="A192" s="77">
        <v>12</v>
      </c>
      <c r="B192" s="77" t="s">
        <v>750</v>
      </c>
      <c r="C192" s="77">
        <v>121</v>
      </c>
      <c r="D192" s="77" t="s">
        <v>763</v>
      </c>
      <c r="E192" s="77">
        <v>750</v>
      </c>
      <c r="F192" s="77" t="s">
        <v>795</v>
      </c>
      <c r="G192" s="77">
        <v>28</v>
      </c>
      <c r="H192" s="77" t="s">
        <v>690</v>
      </c>
      <c r="I192" s="77">
        <v>509</v>
      </c>
      <c r="J192" s="77" t="s">
        <v>795</v>
      </c>
      <c r="K192" s="77" t="s">
        <v>73</v>
      </c>
      <c r="L192" s="77">
        <v>3</v>
      </c>
      <c r="M192" s="77" t="s">
        <v>1049</v>
      </c>
      <c r="N192" s="77" t="s">
        <v>796</v>
      </c>
      <c r="O192" s="77" t="s">
        <v>797</v>
      </c>
      <c r="P192" s="57"/>
      <c r="Q192" s="57">
        <v>10</v>
      </c>
      <c r="R192" s="57"/>
      <c r="S192" s="57">
        <v>1</v>
      </c>
      <c r="T192" s="57">
        <v>2</v>
      </c>
      <c r="U192" s="57">
        <v>0</v>
      </c>
      <c r="V192" s="57">
        <v>1</v>
      </c>
      <c r="W192" s="57">
        <v>2</v>
      </c>
      <c r="X192" s="57">
        <v>1</v>
      </c>
      <c r="Y192" s="57"/>
      <c r="Z192" s="57">
        <v>3</v>
      </c>
      <c r="AA192" s="57">
        <v>11</v>
      </c>
      <c r="AB192" s="57">
        <v>0</v>
      </c>
      <c r="AC192" s="57">
        <v>0</v>
      </c>
      <c r="AD192" s="57">
        <v>1</v>
      </c>
      <c r="AE192" s="57">
        <v>1</v>
      </c>
      <c r="AF192" s="57"/>
      <c r="AG192" s="57">
        <v>7</v>
      </c>
      <c r="AH192" s="57">
        <v>1</v>
      </c>
      <c r="AI192" s="57"/>
      <c r="AJ192" s="57">
        <v>1</v>
      </c>
      <c r="AK192" s="57">
        <v>9</v>
      </c>
      <c r="AL192" s="57">
        <v>1</v>
      </c>
      <c r="AM192" s="57">
        <v>0</v>
      </c>
      <c r="AN192" s="57">
        <v>0</v>
      </c>
      <c r="AO192" s="57">
        <v>2</v>
      </c>
      <c r="AP192" s="57"/>
      <c r="AQ192" s="57">
        <v>3</v>
      </c>
      <c r="AR192" s="57">
        <v>4</v>
      </c>
      <c r="AS192" s="57">
        <v>3</v>
      </c>
      <c r="AT192" s="57"/>
      <c r="AU192" s="57">
        <v>4</v>
      </c>
      <c r="AV192" s="57">
        <v>0</v>
      </c>
      <c r="AW192" s="57">
        <v>3</v>
      </c>
      <c r="AX192" s="57">
        <v>1</v>
      </c>
      <c r="AY192" s="57">
        <v>2</v>
      </c>
      <c r="AZ192" s="57">
        <v>0</v>
      </c>
      <c r="BA192" s="57"/>
      <c r="BB192" s="57">
        <v>2</v>
      </c>
      <c r="BC192" s="57">
        <v>1</v>
      </c>
      <c r="BD192" s="57">
        <v>1</v>
      </c>
      <c r="BE192" s="57">
        <v>0</v>
      </c>
      <c r="BF192" s="57">
        <v>0</v>
      </c>
      <c r="BG192" s="57">
        <v>6</v>
      </c>
      <c r="BH192" s="57">
        <v>10</v>
      </c>
      <c r="BI192" s="57">
        <v>289</v>
      </c>
      <c r="BJ192" s="57"/>
      <c r="BK192" s="57"/>
      <c r="BL192" s="57"/>
      <c r="BM192" s="57"/>
      <c r="BN192" s="57"/>
    </row>
    <row r="193" spans="1:66" x14ac:dyDescent="0.25">
      <c r="A193" s="77">
        <v>12</v>
      </c>
      <c r="B193" s="77" t="s">
        <v>750</v>
      </c>
      <c r="C193" s="77">
        <v>123</v>
      </c>
      <c r="D193" s="77" t="s">
        <v>798</v>
      </c>
      <c r="E193" s="77">
        <v>753</v>
      </c>
      <c r="F193" s="77" t="s">
        <v>799</v>
      </c>
      <c r="G193" s="77">
        <v>28</v>
      </c>
      <c r="H193" s="77" t="s">
        <v>690</v>
      </c>
      <c r="I193" s="77">
        <v>510</v>
      </c>
      <c r="J193" s="77" t="s">
        <v>799</v>
      </c>
      <c r="K193" s="77" t="s">
        <v>73</v>
      </c>
      <c r="L193" s="77">
        <v>1</v>
      </c>
      <c r="M193" s="77" t="s">
        <v>888</v>
      </c>
      <c r="N193" s="77" t="s">
        <v>800</v>
      </c>
      <c r="O193" s="77" t="s">
        <v>801</v>
      </c>
      <c r="P193" s="57"/>
      <c r="Q193" s="57"/>
      <c r="R193" s="57"/>
      <c r="S193" s="57">
        <v>1</v>
      </c>
      <c r="T193" s="57">
        <v>1</v>
      </c>
      <c r="U193" s="57"/>
      <c r="V193" s="57"/>
      <c r="W193" s="57"/>
      <c r="X193" s="57">
        <v>40</v>
      </c>
      <c r="Y193" s="57"/>
      <c r="Z193" s="57"/>
      <c r="AA193" s="57">
        <v>8</v>
      </c>
      <c r="AB193" s="57"/>
      <c r="AC193" s="57">
        <v>1</v>
      </c>
      <c r="AD193" s="57">
        <v>1</v>
      </c>
      <c r="AE193" s="57">
        <v>1</v>
      </c>
      <c r="AF193" s="57"/>
      <c r="AG193" s="57"/>
      <c r="AH193" s="57">
        <v>1</v>
      </c>
      <c r="AI193" s="57"/>
      <c r="AJ193" s="57"/>
      <c r="AK193" s="57">
        <v>1</v>
      </c>
      <c r="AL193" s="57">
        <v>3</v>
      </c>
      <c r="AM193" s="57">
        <v>1</v>
      </c>
      <c r="AN193" s="57"/>
      <c r="AO193" s="57"/>
      <c r="AP193" s="57"/>
      <c r="AQ193" s="57">
        <v>1</v>
      </c>
      <c r="AR193" s="57"/>
      <c r="AS193" s="57">
        <v>1</v>
      </c>
      <c r="AT193" s="57"/>
      <c r="AU193" s="57"/>
      <c r="AV193" s="57"/>
      <c r="AW193" s="57">
        <v>1</v>
      </c>
      <c r="AX193" s="57"/>
      <c r="AY193" s="57"/>
      <c r="AZ193" s="57"/>
      <c r="BA193" s="57"/>
      <c r="BB193" s="57">
        <v>2</v>
      </c>
      <c r="BC193" s="57"/>
      <c r="BD193" s="57"/>
      <c r="BE193" s="57"/>
      <c r="BF193" s="57">
        <v>15</v>
      </c>
      <c r="BG193" s="57">
        <v>3</v>
      </c>
      <c r="BH193" s="57">
        <v>4</v>
      </c>
      <c r="BI193" s="57">
        <v>294</v>
      </c>
      <c r="BJ193" s="57"/>
      <c r="BK193" s="57"/>
      <c r="BL193" s="57"/>
      <c r="BM193" s="57"/>
      <c r="BN193" s="57"/>
    </row>
    <row r="194" spans="1:66" x14ac:dyDescent="0.25">
      <c r="A194" s="77">
        <v>12</v>
      </c>
      <c r="B194" s="77" t="s">
        <v>750</v>
      </c>
      <c r="C194" s="77">
        <v>123</v>
      </c>
      <c r="D194" s="77" t="s">
        <v>798</v>
      </c>
      <c r="E194" s="77">
        <v>753</v>
      </c>
      <c r="F194" s="77" t="s">
        <v>799</v>
      </c>
      <c r="G194" s="77">
        <v>28</v>
      </c>
      <c r="H194" s="77" t="s">
        <v>690</v>
      </c>
      <c r="I194" s="77">
        <v>510</v>
      </c>
      <c r="J194" s="77" t="s">
        <v>799</v>
      </c>
      <c r="K194" s="77" t="s">
        <v>73</v>
      </c>
      <c r="L194" s="77">
        <v>2</v>
      </c>
      <c r="M194" s="77" t="s">
        <v>889</v>
      </c>
      <c r="N194" s="77" t="s">
        <v>800</v>
      </c>
      <c r="O194" s="77" t="s">
        <v>801</v>
      </c>
      <c r="P194" s="57"/>
      <c r="Q194" s="57">
        <v>0</v>
      </c>
      <c r="R194" s="57"/>
      <c r="S194" s="57">
        <v>4</v>
      </c>
      <c r="T194" s="57">
        <v>4</v>
      </c>
      <c r="U194" s="57">
        <v>0</v>
      </c>
      <c r="V194" s="57">
        <v>0</v>
      </c>
      <c r="W194" s="57">
        <v>0</v>
      </c>
      <c r="X194" s="57">
        <v>43</v>
      </c>
      <c r="Y194" s="57"/>
      <c r="Z194" s="57">
        <v>0</v>
      </c>
      <c r="AA194" s="57">
        <v>6</v>
      </c>
      <c r="AB194" s="57">
        <v>0</v>
      </c>
      <c r="AC194" s="57">
        <v>0</v>
      </c>
      <c r="AD194" s="57">
        <v>0</v>
      </c>
      <c r="AE194" s="57">
        <v>2</v>
      </c>
      <c r="AF194" s="57"/>
      <c r="AG194" s="57">
        <v>1</v>
      </c>
      <c r="AH194" s="57">
        <v>0</v>
      </c>
      <c r="AI194" s="57"/>
      <c r="AJ194" s="57">
        <v>1</v>
      </c>
      <c r="AK194" s="57">
        <v>1</v>
      </c>
      <c r="AL194" s="57">
        <v>3</v>
      </c>
      <c r="AM194" s="57">
        <v>1</v>
      </c>
      <c r="AN194" s="57">
        <v>0</v>
      </c>
      <c r="AO194" s="57">
        <v>0</v>
      </c>
      <c r="AP194" s="57"/>
      <c r="AQ194" s="57">
        <v>0</v>
      </c>
      <c r="AR194" s="57">
        <v>0</v>
      </c>
      <c r="AS194" s="57">
        <v>0</v>
      </c>
      <c r="AT194" s="57"/>
      <c r="AU194" s="57">
        <v>1</v>
      </c>
      <c r="AV194" s="57">
        <v>0</v>
      </c>
      <c r="AW194" s="57">
        <v>0</v>
      </c>
      <c r="AX194" s="57">
        <v>0</v>
      </c>
      <c r="AY194" s="57">
        <v>0</v>
      </c>
      <c r="AZ194" s="57">
        <v>3</v>
      </c>
      <c r="BA194" s="57"/>
      <c r="BB194" s="57">
        <v>0</v>
      </c>
      <c r="BC194" s="57">
        <v>1</v>
      </c>
      <c r="BD194" s="57">
        <v>0</v>
      </c>
      <c r="BE194" s="57">
        <v>0</v>
      </c>
      <c r="BF194" s="57">
        <v>20</v>
      </c>
      <c r="BG194" s="57">
        <v>5</v>
      </c>
      <c r="BH194" s="57">
        <v>6</v>
      </c>
      <c r="BI194" s="57">
        <v>285</v>
      </c>
      <c r="BJ194" s="57"/>
      <c r="BK194" s="57"/>
      <c r="BL194" s="57"/>
      <c r="BM194" s="57"/>
      <c r="BN194" s="57"/>
    </row>
    <row r="195" spans="1:66" x14ac:dyDescent="0.25">
      <c r="A195" s="77">
        <v>12</v>
      </c>
      <c r="B195" s="77" t="s">
        <v>750</v>
      </c>
      <c r="C195" s="77">
        <v>123</v>
      </c>
      <c r="D195" s="77" t="s">
        <v>798</v>
      </c>
      <c r="E195" s="77">
        <v>753</v>
      </c>
      <c r="F195" s="77" t="s">
        <v>799</v>
      </c>
      <c r="G195" s="77">
        <v>28</v>
      </c>
      <c r="H195" s="77" t="s">
        <v>690</v>
      </c>
      <c r="I195" s="77">
        <v>510</v>
      </c>
      <c r="J195" s="77" t="s">
        <v>799</v>
      </c>
      <c r="K195" s="77" t="s">
        <v>73</v>
      </c>
      <c r="L195" s="77">
        <v>3</v>
      </c>
      <c r="M195" s="77" t="s">
        <v>1050</v>
      </c>
      <c r="N195" s="77" t="s">
        <v>800</v>
      </c>
      <c r="O195" s="77" t="s">
        <v>801</v>
      </c>
      <c r="P195" s="57"/>
      <c r="Q195" s="57">
        <v>0</v>
      </c>
      <c r="R195" s="57"/>
      <c r="S195" s="57">
        <v>3</v>
      </c>
      <c r="T195" s="57">
        <v>2</v>
      </c>
      <c r="U195" s="57">
        <v>0</v>
      </c>
      <c r="V195" s="57">
        <v>1</v>
      </c>
      <c r="W195" s="57">
        <v>0</v>
      </c>
      <c r="X195" s="57">
        <v>61</v>
      </c>
      <c r="Y195" s="57"/>
      <c r="Z195" s="57">
        <v>2</v>
      </c>
      <c r="AA195" s="57">
        <v>8</v>
      </c>
      <c r="AB195" s="57">
        <v>0</v>
      </c>
      <c r="AC195" s="57">
        <v>0</v>
      </c>
      <c r="AD195" s="57">
        <v>0</v>
      </c>
      <c r="AE195" s="57">
        <v>7</v>
      </c>
      <c r="AF195" s="57"/>
      <c r="AG195" s="57">
        <v>2</v>
      </c>
      <c r="AH195" s="57">
        <v>2</v>
      </c>
      <c r="AI195" s="57"/>
      <c r="AJ195" s="57">
        <v>1</v>
      </c>
      <c r="AK195" s="57">
        <v>3</v>
      </c>
      <c r="AL195" s="57">
        <v>0</v>
      </c>
      <c r="AM195" s="57">
        <v>0</v>
      </c>
      <c r="AN195" s="57">
        <v>0</v>
      </c>
      <c r="AO195" s="57">
        <v>1</v>
      </c>
      <c r="AP195" s="57"/>
      <c r="AQ195" s="57">
        <v>1</v>
      </c>
      <c r="AR195" s="57">
        <v>1</v>
      </c>
      <c r="AS195" s="57">
        <v>0</v>
      </c>
      <c r="AT195" s="57"/>
      <c r="AU195" s="57">
        <v>3</v>
      </c>
      <c r="AV195" s="57">
        <v>0</v>
      </c>
      <c r="AW195" s="57">
        <v>1</v>
      </c>
      <c r="AX195" s="57">
        <v>1</v>
      </c>
      <c r="AY195" s="57">
        <v>0</v>
      </c>
      <c r="AZ195" s="57">
        <v>1</v>
      </c>
      <c r="BA195" s="57"/>
      <c r="BB195" s="57">
        <v>2</v>
      </c>
      <c r="BC195" s="57">
        <v>1</v>
      </c>
      <c r="BD195" s="57">
        <v>0</v>
      </c>
      <c r="BE195" s="57">
        <v>0</v>
      </c>
      <c r="BF195" s="57">
        <v>31</v>
      </c>
      <c r="BG195" s="57">
        <v>3</v>
      </c>
      <c r="BH195" s="57">
        <v>5</v>
      </c>
      <c r="BI195" s="57">
        <v>344</v>
      </c>
      <c r="BJ195" s="57"/>
      <c r="BK195" s="57"/>
      <c r="BL195" s="57"/>
      <c r="BM195" s="57"/>
      <c r="BN195" s="57"/>
    </row>
    <row r="196" spans="1:66" x14ac:dyDescent="0.25">
      <c r="A196" s="77">
        <v>12</v>
      </c>
      <c r="B196" s="77" t="s">
        <v>750</v>
      </c>
      <c r="C196" s="77">
        <v>123</v>
      </c>
      <c r="D196" s="77" t="s">
        <v>798</v>
      </c>
      <c r="E196" s="77">
        <v>753</v>
      </c>
      <c r="F196" s="77" t="s">
        <v>799</v>
      </c>
      <c r="G196" s="77">
        <v>28</v>
      </c>
      <c r="H196" s="77" t="s">
        <v>690</v>
      </c>
      <c r="I196" s="77">
        <v>510</v>
      </c>
      <c r="J196" s="77" t="s">
        <v>799</v>
      </c>
      <c r="K196" s="77" t="s">
        <v>73</v>
      </c>
      <c r="L196" s="77">
        <v>4</v>
      </c>
      <c r="M196" s="77" t="s">
        <v>891</v>
      </c>
      <c r="N196" s="77" t="s">
        <v>800</v>
      </c>
      <c r="O196" s="77" t="s">
        <v>801</v>
      </c>
      <c r="P196" s="57"/>
      <c r="Q196" s="57"/>
      <c r="R196" s="57"/>
      <c r="S196" s="57">
        <v>2</v>
      </c>
      <c r="T196" s="57">
        <v>1</v>
      </c>
      <c r="U196" s="57"/>
      <c r="V196" s="57">
        <v>1</v>
      </c>
      <c r="W196" s="57"/>
      <c r="X196" s="57">
        <v>44</v>
      </c>
      <c r="Y196" s="57"/>
      <c r="Z196" s="57">
        <v>1</v>
      </c>
      <c r="AA196" s="57">
        <v>5</v>
      </c>
      <c r="AB196" s="57"/>
      <c r="AC196" s="57">
        <v>2</v>
      </c>
      <c r="AD196" s="57"/>
      <c r="AE196" s="57">
        <v>5</v>
      </c>
      <c r="AF196" s="57"/>
      <c r="AG196" s="57"/>
      <c r="AH196" s="57"/>
      <c r="AI196" s="57"/>
      <c r="AJ196" s="57"/>
      <c r="AK196" s="57">
        <v>3</v>
      </c>
      <c r="AL196" s="57">
        <v>1</v>
      </c>
      <c r="AM196" s="57"/>
      <c r="AN196" s="57"/>
      <c r="AO196" s="57">
        <v>4</v>
      </c>
      <c r="AP196" s="57"/>
      <c r="AQ196" s="57">
        <v>1</v>
      </c>
      <c r="AR196" s="57"/>
      <c r="AS196" s="57"/>
      <c r="AT196" s="57"/>
      <c r="AU196" s="57">
        <v>2</v>
      </c>
      <c r="AV196" s="57">
        <v>2</v>
      </c>
      <c r="AW196" s="57"/>
      <c r="AX196" s="57"/>
      <c r="AY196" s="57"/>
      <c r="AZ196" s="57"/>
      <c r="BA196" s="57"/>
      <c r="BB196" s="57">
        <v>2</v>
      </c>
      <c r="BC196" s="57"/>
      <c r="BD196" s="57"/>
      <c r="BE196" s="57">
        <v>1</v>
      </c>
      <c r="BF196" s="57">
        <v>41</v>
      </c>
      <c r="BG196" s="57">
        <v>4</v>
      </c>
      <c r="BH196" s="57">
        <v>5</v>
      </c>
      <c r="BI196" s="57">
        <v>284</v>
      </c>
      <c r="BJ196" s="57"/>
      <c r="BK196" s="57"/>
      <c r="BL196" s="57"/>
      <c r="BM196" s="57"/>
      <c r="BN196" s="57"/>
    </row>
    <row r="197" spans="1:66" x14ac:dyDescent="0.25">
      <c r="A197" s="77">
        <v>12</v>
      </c>
      <c r="B197" s="77" t="s">
        <v>750</v>
      </c>
      <c r="C197" s="77">
        <v>123</v>
      </c>
      <c r="D197" s="77" t="s">
        <v>798</v>
      </c>
      <c r="E197" s="77">
        <v>753</v>
      </c>
      <c r="F197" s="77" t="s">
        <v>799</v>
      </c>
      <c r="G197" s="77">
        <v>28</v>
      </c>
      <c r="H197" s="77" t="s">
        <v>690</v>
      </c>
      <c r="I197" s="77">
        <v>510</v>
      </c>
      <c r="J197" s="77" t="s">
        <v>799</v>
      </c>
      <c r="K197" s="77" t="s">
        <v>73</v>
      </c>
      <c r="L197" s="77">
        <v>5</v>
      </c>
      <c r="M197" s="77" t="s">
        <v>1051</v>
      </c>
      <c r="N197" s="77" t="s">
        <v>800</v>
      </c>
      <c r="O197" s="77" t="s">
        <v>801</v>
      </c>
      <c r="P197" s="57"/>
      <c r="Q197" s="57">
        <v>0</v>
      </c>
      <c r="R197" s="57"/>
      <c r="S197" s="57">
        <v>3</v>
      </c>
      <c r="T197" s="57">
        <v>1</v>
      </c>
      <c r="U197" s="57">
        <v>0</v>
      </c>
      <c r="V197" s="57">
        <v>0</v>
      </c>
      <c r="W197" s="57">
        <v>0</v>
      </c>
      <c r="X197" s="57">
        <v>53</v>
      </c>
      <c r="Y197" s="57"/>
      <c r="Z197" s="57">
        <v>0</v>
      </c>
      <c r="AA197" s="57">
        <v>6</v>
      </c>
      <c r="AB197" s="57">
        <v>0</v>
      </c>
      <c r="AC197" s="57">
        <v>0</v>
      </c>
      <c r="AD197" s="57">
        <v>0</v>
      </c>
      <c r="AE197" s="57">
        <v>1</v>
      </c>
      <c r="AF197" s="57"/>
      <c r="AG197" s="57">
        <v>2</v>
      </c>
      <c r="AH197" s="57">
        <v>1</v>
      </c>
      <c r="AI197" s="57"/>
      <c r="AJ197" s="57">
        <v>2</v>
      </c>
      <c r="AK197" s="57">
        <v>4</v>
      </c>
      <c r="AL197" s="57">
        <v>3</v>
      </c>
      <c r="AM197" s="57">
        <v>0</v>
      </c>
      <c r="AN197" s="57">
        <v>2</v>
      </c>
      <c r="AO197" s="57">
        <v>3</v>
      </c>
      <c r="AP197" s="57"/>
      <c r="AQ197" s="57">
        <v>0</v>
      </c>
      <c r="AR197" s="57">
        <v>2</v>
      </c>
      <c r="AS197" s="57">
        <v>3</v>
      </c>
      <c r="AT197" s="57"/>
      <c r="AU197" s="57">
        <v>2</v>
      </c>
      <c r="AV197" s="57">
        <v>0</v>
      </c>
      <c r="AW197" s="57">
        <v>2</v>
      </c>
      <c r="AX197" s="57">
        <v>1</v>
      </c>
      <c r="AY197" s="57">
        <v>1</v>
      </c>
      <c r="AZ197" s="57">
        <v>0</v>
      </c>
      <c r="BA197" s="57"/>
      <c r="BB197" s="57">
        <v>0</v>
      </c>
      <c r="BC197" s="57">
        <v>0</v>
      </c>
      <c r="BD197" s="57">
        <v>0</v>
      </c>
      <c r="BE197" s="57">
        <v>0</v>
      </c>
      <c r="BF197" s="57">
        <v>48</v>
      </c>
      <c r="BG197" s="57">
        <v>4</v>
      </c>
      <c r="BH197" s="57">
        <v>9</v>
      </c>
      <c r="BI197" s="57">
        <v>335</v>
      </c>
      <c r="BJ197" s="57"/>
      <c r="BK197" s="57"/>
      <c r="BL197" s="57"/>
      <c r="BM197" s="57"/>
      <c r="BN197" s="57"/>
    </row>
    <row r="198" spans="1:66" x14ac:dyDescent="0.25">
      <c r="A198" s="77">
        <v>12</v>
      </c>
      <c r="B198" s="77" t="s">
        <v>750</v>
      </c>
      <c r="C198" s="77">
        <v>123</v>
      </c>
      <c r="D198" s="77" t="s">
        <v>798</v>
      </c>
      <c r="E198" s="77">
        <v>753</v>
      </c>
      <c r="F198" s="77" t="s">
        <v>799</v>
      </c>
      <c r="G198" s="77">
        <v>28</v>
      </c>
      <c r="H198" s="77" t="s">
        <v>690</v>
      </c>
      <c r="I198" s="77">
        <v>510</v>
      </c>
      <c r="J198" s="77" t="s">
        <v>799</v>
      </c>
      <c r="K198" s="77" t="s">
        <v>73</v>
      </c>
      <c r="L198" s="77">
        <v>6</v>
      </c>
      <c r="M198" s="77" t="s">
        <v>1052</v>
      </c>
      <c r="N198" s="77" t="s">
        <v>800</v>
      </c>
      <c r="O198" s="77" t="s">
        <v>801</v>
      </c>
      <c r="P198" s="57"/>
      <c r="Q198" s="57">
        <v>2</v>
      </c>
      <c r="R198" s="57"/>
      <c r="S198" s="57">
        <v>3</v>
      </c>
      <c r="T198" s="57">
        <v>2</v>
      </c>
      <c r="U198" s="57">
        <v>0</v>
      </c>
      <c r="V198" s="57">
        <v>0</v>
      </c>
      <c r="W198" s="57">
        <v>0</v>
      </c>
      <c r="X198" s="57">
        <v>45</v>
      </c>
      <c r="Y198" s="57"/>
      <c r="Z198" s="57">
        <v>5</v>
      </c>
      <c r="AA198" s="57">
        <v>4</v>
      </c>
      <c r="AB198" s="57">
        <v>1</v>
      </c>
      <c r="AC198" s="57">
        <v>1</v>
      </c>
      <c r="AD198" s="57">
        <v>0</v>
      </c>
      <c r="AE198" s="57">
        <v>9</v>
      </c>
      <c r="AF198" s="57"/>
      <c r="AG198" s="57">
        <v>1</v>
      </c>
      <c r="AH198" s="57">
        <v>4</v>
      </c>
      <c r="AI198" s="57"/>
      <c r="AJ198" s="57">
        <v>2</v>
      </c>
      <c r="AK198" s="57">
        <v>4</v>
      </c>
      <c r="AL198" s="57">
        <v>3</v>
      </c>
      <c r="AM198" s="57">
        <v>0</v>
      </c>
      <c r="AN198" s="57">
        <v>1</v>
      </c>
      <c r="AO198" s="57">
        <v>0</v>
      </c>
      <c r="AP198" s="57"/>
      <c r="AQ198" s="57">
        <v>1</v>
      </c>
      <c r="AR198" s="57">
        <v>1</v>
      </c>
      <c r="AS198" s="57">
        <v>0</v>
      </c>
      <c r="AT198" s="57"/>
      <c r="AU198" s="57">
        <v>1</v>
      </c>
      <c r="AV198" s="57">
        <v>3</v>
      </c>
      <c r="AW198" s="57">
        <v>1</v>
      </c>
      <c r="AX198" s="57">
        <v>2</v>
      </c>
      <c r="AY198" s="57">
        <v>2</v>
      </c>
      <c r="AZ198" s="57">
        <v>1</v>
      </c>
      <c r="BA198" s="57"/>
      <c r="BB198" s="57">
        <v>1</v>
      </c>
      <c r="BC198" s="57">
        <v>0</v>
      </c>
      <c r="BD198" s="57">
        <v>0</v>
      </c>
      <c r="BE198" s="57">
        <v>0</v>
      </c>
      <c r="BF198" s="57">
        <v>39</v>
      </c>
      <c r="BG198" s="57">
        <v>4</v>
      </c>
      <c r="BH198" s="57">
        <v>7</v>
      </c>
      <c r="BI198" s="57">
        <v>337</v>
      </c>
      <c r="BJ198" s="57"/>
      <c r="BK198" s="57"/>
      <c r="BL198" s="57"/>
      <c r="BM198" s="57"/>
      <c r="BN198" s="57"/>
    </row>
    <row r="199" spans="1:66" x14ac:dyDescent="0.25">
      <c r="A199" s="77">
        <v>12</v>
      </c>
      <c r="B199" s="77" t="s">
        <v>750</v>
      </c>
      <c r="C199" s="77">
        <v>123</v>
      </c>
      <c r="D199" s="77" t="s">
        <v>798</v>
      </c>
      <c r="E199" s="77">
        <v>753</v>
      </c>
      <c r="F199" s="77" t="s">
        <v>799</v>
      </c>
      <c r="G199" s="77">
        <v>28</v>
      </c>
      <c r="H199" s="77" t="s">
        <v>690</v>
      </c>
      <c r="I199" s="77">
        <v>510</v>
      </c>
      <c r="J199" s="77" t="s">
        <v>799</v>
      </c>
      <c r="K199" s="77" t="s">
        <v>73</v>
      </c>
      <c r="L199" s="77">
        <v>7</v>
      </c>
      <c r="M199" s="77" t="s">
        <v>1053</v>
      </c>
      <c r="N199" s="77" t="s">
        <v>800</v>
      </c>
      <c r="O199" s="77" t="s">
        <v>801</v>
      </c>
      <c r="P199" s="57"/>
      <c r="Q199" s="57">
        <v>0</v>
      </c>
      <c r="R199" s="57"/>
      <c r="S199" s="57">
        <v>4</v>
      </c>
      <c r="T199" s="57">
        <v>4</v>
      </c>
      <c r="U199" s="57">
        <v>0</v>
      </c>
      <c r="V199" s="57">
        <v>0</v>
      </c>
      <c r="W199" s="57">
        <v>2</v>
      </c>
      <c r="X199" s="57">
        <v>68</v>
      </c>
      <c r="Y199" s="57"/>
      <c r="Z199" s="57">
        <v>1</v>
      </c>
      <c r="AA199" s="57">
        <v>3</v>
      </c>
      <c r="AB199" s="57">
        <v>0</v>
      </c>
      <c r="AC199" s="57">
        <v>0</v>
      </c>
      <c r="AD199" s="57">
        <v>0</v>
      </c>
      <c r="AE199" s="57">
        <v>8</v>
      </c>
      <c r="AF199" s="57"/>
      <c r="AG199" s="57">
        <v>1</v>
      </c>
      <c r="AH199" s="57">
        <v>1</v>
      </c>
      <c r="AI199" s="57"/>
      <c r="AJ199" s="57">
        <v>1</v>
      </c>
      <c r="AK199" s="57">
        <v>7</v>
      </c>
      <c r="AL199" s="57">
        <v>3</v>
      </c>
      <c r="AM199" s="57">
        <v>0</v>
      </c>
      <c r="AN199" s="57">
        <v>2</v>
      </c>
      <c r="AO199" s="57">
        <v>2</v>
      </c>
      <c r="AP199" s="57"/>
      <c r="AQ199" s="57">
        <v>1</v>
      </c>
      <c r="AR199" s="57">
        <v>2</v>
      </c>
      <c r="AS199" s="57">
        <v>1</v>
      </c>
      <c r="AT199" s="57"/>
      <c r="AU199" s="57">
        <v>3</v>
      </c>
      <c r="AV199" s="57">
        <v>0</v>
      </c>
      <c r="AW199" s="57">
        <v>2</v>
      </c>
      <c r="AX199" s="57">
        <v>1</v>
      </c>
      <c r="AY199" s="57">
        <v>2</v>
      </c>
      <c r="AZ199" s="57">
        <v>1</v>
      </c>
      <c r="BA199" s="57"/>
      <c r="BB199" s="57">
        <v>2</v>
      </c>
      <c r="BC199" s="57">
        <v>0</v>
      </c>
      <c r="BD199" s="57">
        <v>0</v>
      </c>
      <c r="BE199" s="57">
        <v>0</v>
      </c>
      <c r="BF199" s="57">
        <v>34</v>
      </c>
      <c r="BG199" s="57">
        <v>2</v>
      </c>
      <c r="BH199" s="57">
        <v>7</v>
      </c>
      <c r="BI199" s="57">
        <v>333</v>
      </c>
      <c r="BJ199" s="57"/>
      <c r="BK199" s="57"/>
      <c r="BL199" s="57"/>
      <c r="BM199" s="57"/>
      <c r="BN199" s="57"/>
    </row>
    <row r="200" spans="1:66" x14ac:dyDescent="0.25">
      <c r="A200" s="77">
        <v>12</v>
      </c>
      <c r="B200" s="77" t="s">
        <v>750</v>
      </c>
      <c r="C200" s="77">
        <v>123</v>
      </c>
      <c r="D200" s="77" t="s">
        <v>798</v>
      </c>
      <c r="E200" s="77">
        <v>753</v>
      </c>
      <c r="F200" s="77" t="s">
        <v>799</v>
      </c>
      <c r="G200" s="77">
        <v>28</v>
      </c>
      <c r="H200" s="77" t="s">
        <v>690</v>
      </c>
      <c r="I200" s="77">
        <v>510</v>
      </c>
      <c r="J200" s="77" t="s">
        <v>799</v>
      </c>
      <c r="K200" s="77" t="s">
        <v>73</v>
      </c>
      <c r="L200" s="77">
        <v>8</v>
      </c>
      <c r="M200" s="77" t="s">
        <v>1054</v>
      </c>
      <c r="N200" s="77" t="s">
        <v>800</v>
      </c>
      <c r="O200" s="77" t="s">
        <v>801</v>
      </c>
      <c r="P200" s="57"/>
      <c r="Q200" s="57">
        <v>0</v>
      </c>
      <c r="R200" s="57"/>
      <c r="S200" s="57">
        <v>4</v>
      </c>
      <c r="T200" s="57">
        <v>5</v>
      </c>
      <c r="U200" s="57">
        <v>0</v>
      </c>
      <c r="V200" s="57">
        <v>1</v>
      </c>
      <c r="W200" s="57">
        <v>0</v>
      </c>
      <c r="X200" s="57">
        <v>57</v>
      </c>
      <c r="Y200" s="57"/>
      <c r="Z200" s="57">
        <v>3</v>
      </c>
      <c r="AA200" s="57">
        <v>4</v>
      </c>
      <c r="AB200" s="57">
        <v>0</v>
      </c>
      <c r="AC200" s="57">
        <v>3</v>
      </c>
      <c r="AD200" s="57">
        <v>0</v>
      </c>
      <c r="AE200" s="57">
        <v>4</v>
      </c>
      <c r="AF200" s="57"/>
      <c r="AG200" s="57">
        <v>1</v>
      </c>
      <c r="AH200" s="57">
        <v>0</v>
      </c>
      <c r="AI200" s="57"/>
      <c r="AJ200" s="57">
        <v>1</v>
      </c>
      <c r="AK200" s="57">
        <v>4</v>
      </c>
      <c r="AL200" s="57">
        <v>0</v>
      </c>
      <c r="AM200" s="57">
        <v>0</v>
      </c>
      <c r="AN200" s="57">
        <v>2</v>
      </c>
      <c r="AO200" s="57">
        <v>3</v>
      </c>
      <c r="AP200" s="57"/>
      <c r="AQ200" s="57">
        <v>0</v>
      </c>
      <c r="AR200" s="57">
        <v>0</v>
      </c>
      <c r="AS200" s="57">
        <v>2</v>
      </c>
      <c r="AT200" s="57"/>
      <c r="AU200" s="57">
        <v>0</v>
      </c>
      <c r="AV200" s="57">
        <v>0</v>
      </c>
      <c r="AW200" s="57">
        <v>3</v>
      </c>
      <c r="AX200" s="57">
        <v>1</v>
      </c>
      <c r="AY200" s="57">
        <v>0</v>
      </c>
      <c r="AZ200" s="57">
        <v>2</v>
      </c>
      <c r="BA200" s="57"/>
      <c r="BB200" s="57">
        <v>3</v>
      </c>
      <c r="BC200" s="57">
        <v>0</v>
      </c>
      <c r="BD200" s="57">
        <v>0</v>
      </c>
      <c r="BE200" s="57">
        <v>0</v>
      </c>
      <c r="BF200" s="57">
        <v>54</v>
      </c>
      <c r="BG200" s="57">
        <v>7</v>
      </c>
      <c r="BH200" s="57">
        <v>6</v>
      </c>
      <c r="BI200" s="57">
        <v>343</v>
      </c>
      <c r="BJ200" s="57"/>
      <c r="BK200" s="57"/>
      <c r="BL200" s="57"/>
      <c r="BM200" s="57"/>
      <c r="BN200" s="57"/>
    </row>
    <row r="201" spans="1:66" x14ac:dyDescent="0.25">
      <c r="A201" s="77">
        <v>12</v>
      </c>
      <c r="B201" s="77" t="s">
        <v>750</v>
      </c>
      <c r="C201" s="77">
        <v>123</v>
      </c>
      <c r="D201" s="77" t="s">
        <v>798</v>
      </c>
      <c r="E201" s="77">
        <v>754</v>
      </c>
      <c r="F201" s="77" t="s">
        <v>802</v>
      </c>
      <c r="G201" s="77">
        <v>28</v>
      </c>
      <c r="H201" s="77" t="s">
        <v>690</v>
      </c>
      <c r="I201" s="77">
        <v>511</v>
      </c>
      <c r="J201" s="77" t="s">
        <v>802</v>
      </c>
      <c r="K201" s="77" t="s">
        <v>73</v>
      </c>
      <c r="L201" s="77">
        <v>1</v>
      </c>
      <c r="M201" s="77" t="s">
        <v>1055</v>
      </c>
      <c r="N201" s="77" t="s">
        <v>803</v>
      </c>
      <c r="O201" s="77" t="s">
        <v>804</v>
      </c>
      <c r="P201" s="57"/>
      <c r="Q201" s="57">
        <v>3</v>
      </c>
      <c r="R201" s="57"/>
      <c r="S201" s="57">
        <v>1</v>
      </c>
      <c r="T201" s="57">
        <v>4</v>
      </c>
      <c r="U201" s="57">
        <v>0</v>
      </c>
      <c r="V201" s="57">
        <v>1</v>
      </c>
      <c r="W201" s="57">
        <v>1</v>
      </c>
      <c r="X201" s="57">
        <v>5</v>
      </c>
      <c r="Y201" s="57"/>
      <c r="Z201" s="57">
        <v>2</v>
      </c>
      <c r="AA201" s="57">
        <v>7</v>
      </c>
      <c r="AB201" s="57">
        <v>1</v>
      </c>
      <c r="AC201" s="57">
        <v>2</v>
      </c>
      <c r="AD201" s="57">
        <v>1</v>
      </c>
      <c r="AE201" s="57">
        <v>7</v>
      </c>
      <c r="AF201" s="57"/>
      <c r="AG201" s="57">
        <v>4</v>
      </c>
      <c r="AH201" s="57">
        <v>0</v>
      </c>
      <c r="AI201" s="57"/>
      <c r="AJ201" s="57">
        <v>2</v>
      </c>
      <c r="AK201" s="57">
        <v>12</v>
      </c>
      <c r="AL201" s="57">
        <v>0</v>
      </c>
      <c r="AM201" s="57">
        <v>0</v>
      </c>
      <c r="AN201" s="57">
        <v>7</v>
      </c>
      <c r="AO201" s="57">
        <v>8</v>
      </c>
      <c r="AP201" s="57"/>
      <c r="AQ201" s="57">
        <v>1</v>
      </c>
      <c r="AR201" s="57">
        <v>0</v>
      </c>
      <c r="AS201" s="57">
        <v>2</v>
      </c>
      <c r="AT201" s="57"/>
      <c r="AU201" s="57">
        <v>7</v>
      </c>
      <c r="AV201" s="57">
        <v>1</v>
      </c>
      <c r="AW201" s="57">
        <v>1</v>
      </c>
      <c r="AX201" s="57">
        <v>0</v>
      </c>
      <c r="AY201" s="57">
        <v>0</v>
      </c>
      <c r="AZ201" s="57">
        <v>2</v>
      </c>
      <c r="BA201" s="57"/>
      <c r="BB201" s="57">
        <v>4</v>
      </c>
      <c r="BC201" s="57">
        <v>3</v>
      </c>
      <c r="BD201" s="57">
        <v>0</v>
      </c>
      <c r="BE201" s="57">
        <v>0</v>
      </c>
      <c r="BF201" s="57">
        <v>4</v>
      </c>
      <c r="BG201" s="57">
        <v>5</v>
      </c>
      <c r="BH201" s="57">
        <v>7</v>
      </c>
      <c r="BI201" s="57">
        <v>314</v>
      </c>
      <c r="BJ201" s="57"/>
      <c r="BK201" s="57"/>
      <c r="BL201" s="57"/>
      <c r="BM201" s="57"/>
      <c r="BN201" s="57"/>
    </row>
    <row r="202" spans="1:66" x14ac:dyDescent="0.25">
      <c r="A202" s="77">
        <v>12</v>
      </c>
      <c r="B202" s="77" t="s">
        <v>750</v>
      </c>
      <c r="C202" s="77">
        <v>123</v>
      </c>
      <c r="D202" s="77" t="s">
        <v>798</v>
      </c>
      <c r="E202" s="77">
        <v>754</v>
      </c>
      <c r="F202" s="77" t="s">
        <v>802</v>
      </c>
      <c r="G202" s="77">
        <v>28</v>
      </c>
      <c r="H202" s="77" t="s">
        <v>690</v>
      </c>
      <c r="I202" s="77">
        <v>511</v>
      </c>
      <c r="J202" s="77" t="s">
        <v>802</v>
      </c>
      <c r="K202" s="77" t="s">
        <v>73</v>
      </c>
      <c r="L202" s="77">
        <v>2</v>
      </c>
      <c r="M202" s="77" t="s">
        <v>1056</v>
      </c>
      <c r="N202" s="77" t="s">
        <v>803</v>
      </c>
      <c r="O202" s="77" t="s">
        <v>804</v>
      </c>
      <c r="P202" s="57"/>
      <c r="Q202" s="57">
        <v>3</v>
      </c>
      <c r="R202" s="57"/>
      <c r="S202" s="57">
        <v>3</v>
      </c>
      <c r="T202" s="57">
        <v>4</v>
      </c>
      <c r="U202" s="57">
        <v>1</v>
      </c>
      <c r="V202" s="57">
        <v>0</v>
      </c>
      <c r="W202" s="57">
        <v>5</v>
      </c>
      <c r="X202" s="57">
        <v>7</v>
      </c>
      <c r="Y202" s="57"/>
      <c r="Z202" s="57">
        <v>2</v>
      </c>
      <c r="AA202" s="57">
        <v>9</v>
      </c>
      <c r="AB202" s="57">
        <v>0</v>
      </c>
      <c r="AC202" s="57">
        <v>1</v>
      </c>
      <c r="AD202" s="57">
        <v>1</v>
      </c>
      <c r="AE202" s="57">
        <v>1</v>
      </c>
      <c r="AF202" s="57"/>
      <c r="AG202" s="57">
        <v>14</v>
      </c>
      <c r="AH202" s="57">
        <v>0</v>
      </c>
      <c r="AI202" s="57"/>
      <c r="AJ202" s="57">
        <v>2</v>
      </c>
      <c r="AK202" s="57">
        <v>16</v>
      </c>
      <c r="AL202" s="57">
        <v>0</v>
      </c>
      <c r="AM202" s="57">
        <v>0</v>
      </c>
      <c r="AN202" s="57">
        <v>4</v>
      </c>
      <c r="AO202" s="57">
        <v>4</v>
      </c>
      <c r="AP202" s="57"/>
      <c r="AQ202" s="57">
        <v>4</v>
      </c>
      <c r="AR202" s="57">
        <v>1</v>
      </c>
      <c r="AS202" s="57">
        <v>0</v>
      </c>
      <c r="AT202" s="57"/>
      <c r="AU202" s="57">
        <v>6</v>
      </c>
      <c r="AV202" s="57">
        <v>0</v>
      </c>
      <c r="AW202" s="57">
        <v>4</v>
      </c>
      <c r="AX202" s="57">
        <v>1</v>
      </c>
      <c r="AY202" s="57">
        <v>0</v>
      </c>
      <c r="AZ202" s="57">
        <v>4</v>
      </c>
      <c r="BA202" s="57"/>
      <c r="BB202" s="57">
        <v>15</v>
      </c>
      <c r="BC202" s="57">
        <v>5</v>
      </c>
      <c r="BD202" s="57">
        <v>0</v>
      </c>
      <c r="BE202" s="57">
        <v>1</v>
      </c>
      <c r="BF202" s="57">
        <v>1</v>
      </c>
      <c r="BG202" s="57">
        <v>2</v>
      </c>
      <c r="BH202" s="57">
        <v>15</v>
      </c>
      <c r="BI202" s="57">
        <v>349</v>
      </c>
      <c r="BJ202" s="57"/>
      <c r="BK202" s="57"/>
      <c r="BL202" s="57"/>
      <c r="BM202" s="57"/>
      <c r="BN202" s="57"/>
    </row>
    <row r="203" spans="1:66" x14ac:dyDescent="0.25">
      <c r="A203" s="77">
        <v>12</v>
      </c>
      <c r="B203" s="77" t="s">
        <v>750</v>
      </c>
      <c r="C203" s="77">
        <v>123</v>
      </c>
      <c r="D203" s="77" t="s">
        <v>798</v>
      </c>
      <c r="E203" s="77">
        <v>755</v>
      </c>
      <c r="F203" s="77" t="s">
        <v>805</v>
      </c>
      <c r="G203" s="77">
        <v>28</v>
      </c>
      <c r="H203" s="77" t="s">
        <v>690</v>
      </c>
      <c r="I203" s="77">
        <v>512</v>
      </c>
      <c r="J203" s="77" t="s">
        <v>805</v>
      </c>
      <c r="K203" s="77" t="s">
        <v>73</v>
      </c>
      <c r="L203" s="77">
        <v>1</v>
      </c>
      <c r="M203" s="77" t="s">
        <v>155</v>
      </c>
      <c r="N203" s="77" t="s">
        <v>806</v>
      </c>
      <c r="O203" s="77" t="s">
        <v>807</v>
      </c>
      <c r="P203" s="57"/>
      <c r="Q203" s="57">
        <v>4</v>
      </c>
      <c r="R203" s="57"/>
      <c r="S203" s="57">
        <v>4</v>
      </c>
      <c r="T203" s="57">
        <v>4</v>
      </c>
      <c r="U203" s="57">
        <v>1</v>
      </c>
      <c r="V203" s="57">
        <v>4</v>
      </c>
      <c r="W203" s="57">
        <v>1</v>
      </c>
      <c r="X203" s="57">
        <v>16</v>
      </c>
      <c r="Y203" s="57"/>
      <c r="Z203" s="57">
        <v>3</v>
      </c>
      <c r="AA203" s="57">
        <v>26</v>
      </c>
      <c r="AB203" s="57"/>
      <c r="AC203" s="57"/>
      <c r="AD203" s="57">
        <v>1</v>
      </c>
      <c r="AE203" s="57">
        <v>2</v>
      </c>
      <c r="AF203" s="57"/>
      <c r="AG203" s="57">
        <v>6</v>
      </c>
      <c r="AH203" s="57">
        <v>1</v>
      </c>
      <c r="AI203" s="57"/>
      <c r="AJ203" s="57">
        <v>1</v>
      </c>
      <c r="AK203" s="57">
        <v>5</v>
      </c>
      <c r="AL203" s="57">
        <v>2</v>
      </c>
      <c r="AM203" s="57">
        <v>1</v>
      </c>
      <c r="AN203" s="57">
        <v>1</v>
      </c>
      <c r="AO203" s="57">
        <v>3</v>
      </c>
      <c r="AP203" s="57"/>
      <c r="AQ203" s="57">
        <v>3</v>
      </c>
      <c r="AR203" s="57">
        <v>1</v>
      </c>
      <c r="AS203" s="57">
        <v>2</v>
      </c>
      <c r="AT203" s="57"/>
      <c r="AU203" s="57">
        <v>1</v>
      </c>
      <c r="AV203" s="57"/>
      <c r="AW203" s="57">
        <v>2</v>
      </c>
      <c r="AX203" s="57"/>
      <c r="AY203" s="57">
        <v>2</v>
      </c>
      <c r="AZ203" s="57">
        <v>10</v>
      </c>
      <c r="BA203" s="57"/>
      <c r="BB203" s="57">
        <v>1</v>
      </c>
      <c r="BC203" s="57"/>
      <c r="BD203" s="57">
        <v>1</v>
      </c>
      <c r="BE203" s="57"/>
      <c r="BF203" s="57">
        <v>6</v>
      </c>
      <c r="BG203" s="57">
        <v>9</v>
      </c>
      <c r="BH203" s="57">
        <v>21</v>
      </c>
      <c r="BI203" s="57">
        <v>311</v>
      </c>
      <c r="BJ203" s="57"/>
      <c r="BK203" s="57"/>
      <c r="BL203" s="57"/>
      <c r="BM203" s="57"/>
      <c r="BN203" s="57"/>
    </row>
    <row r="204" spans="1:66" x14ac:dyDescent="0.25">
      <c r="A204" s="77">
        <v>12</v>
      </c>
      <c r="B204" s="77" t="s">
        <v>750</v>
      </c>
      <c r="C204" s="77">
        <v>122</v>
      </c>
      <c r="D204" s="77" t="s">
        <v>808</v>
      </c>
      <c r="E204" s="77">
        <v>751</v>
      </c>
      <c r="F204" s="77" t="s">
        <v>809</v>
      </c>
      <c r="G204" s="77">
        <v>28</v>
      </c>
      <c r="H204" s="77" t="s">
        <v>690</v>
      </c>
      <c r="I204" s="77">
        <v>513</v>
      </c>
      <c r="J204" s="77" t="s">
        <v>810</v>
      </c>
      <c r="K204" s="77" t="s">
        <v>73</v>
      </c>
      <c r="L204" s="77">
        <v>1</v>
      </c>
      <c r="M204" s="77" t="s">
        <v>1055</v>
      </c>
      <c r="N204" s="77" t="s">
        <v>811</v>
      </c>
      <c r="O204" s="77" t="s">
        <v>812</v>
      </c>
      <c r="P204" s="57"/>
      <c r="Q204" s="57">
        <v>1</v>
      </c>
      <c r="R204" s="57"/>
      <c r="S204" s="57">
        <v>2</v>
      </c>
      <c r="T204" s="57">
        <v>5</v>
      </c>
      <c r="U204" s="57">
        <v>0</v>
      </c>
      <c r="V204" s="57">
        <v>2</v>
      </c>
      <c r="W204" s="57">
        <v>1</v>
      </c>
      <c r="X204" s="57">
        <v>0</v>
      </c>
      <c r="Y204" s="57"/>
      <c r="Z204" s="57">
        <v>8</v>
      </c>
      <c r="AA204" s="57">
        <v>5</v>
      </c>
      <c r="AB204" s="57">
        <v>2</v>
      </c>
      <c r="AC204" s="57">
        <v>2</v>
      </c>
      <c r="AD204" s="57">
        <v>0</v>
      </c>
      <c r="AE204" s="57">
        <v>2</v>
      </c>
      <c r="AF204" s="57"/>
      <c r="AG204" s="57">
        <v>8</v>
      </c>
      <c r="AH204" s="57">
        <v>3</v>
      </c>
      <c r="AI204" s="57"/>
      <c r="AJ204" s="57">
        <v>0</v>
      </c>
      <c r="AK204" s="57">
        <v>3</v>
      </c>
      <c r="AL204" s="57">
        <v>3</v>
      </c>
      <c r="AM204" s="57">
        <v>1</v>
      </c>
      <c r="AN204" s="57">
        <v>2</v>
      </c>
      <c r="AO204" s="57">
        <v>4</v>
      </c>
      <c r="AP204" s="57"/>
      <c r="AQ204" s="57">
        <v>4</v>
      </c>
      <c r="AR204" s="57">
        <v>1</v>
      </c>
      <c r="AS204" s="57">
        <v>3</v>
      </c>
      <c r="AT204" s="57"/>
      <c r="AU204" s="57">
        <v>3</v>
      </c>
      <c r="AV204" s="57">
        <v>0</v>
      </c>
      <c r="AW204" s="57">
        <v>1</v>
      </c>
      <c r="AX204" s="57">
        <v>1</v>
      </c>
      <c r="AY204" s="57">
        <v>0</v>
      </c>
      <c r="AZ204" s="57">
        <v>0</v>
      </c>
      <c r="BA204" s="57"/>
      <c r="BB204" s="57">
        <v>14</v>
      </c>
      <c r="BC204" s="57">
        <v>1</v>
      </c>
      <c r="BD204" s="57">
        <v>1</v>
      </c>
      <c r="BE204" s="57">
        <v>1</v>
      </c>
      <c r="BF204" s="57">
        <v>1</v>
      </c>
      <c r="BG204" s="57">
        <v>7</v>
      </c>
      <c r="BH204" s="57">
        <v>18</v>
      </c>
      <c r="BI204" s="57">
        <v>323</v>
      </c>
      <c r="BJ204" s="57"/>
      <c r="BK204" s="57"/>
      <c r="BL204" s="57"/>
      <c r="BM204" s="57"/>
      <c r="BN204" s="57"/>
    </row>
    <row r="205" spans="1:66" x14ac:dyDescent="0.25">
      <c r="A205" s="77">
        <v>12</v>
      </c>
      <c r="B205" s="77" t="s">
        <v>750</v>
      </c>
      <c r="C205" s="77">
        <v>122</v>
      </c>
      <c r="D205" s="77" t="s">
        <v>808</v>
      </c>
      <c r="E205" s="77">
        <v>751</v>
      </c>
      <c r="F205" s="77" t="s">
        <v>809</v>
      </c>
      <c r="G205" s="77">
        <v>28</v>
      </c>
      <c r="H205" s="77" t="s">
        <v>690</v>
      </c>
      <c r="I205" s="77">
        <v>513</v>
      </c>
      <c r="J205" s="77" t="s">
        <v>810</v>
      </c>
      <c r="K205" s="77" t="s">
        <v>73</v>
      </c>
      <c r="L205" s="77">
        <v>4</v>
      </c>
      <c r="M205" s="77" t="s">
        <v>1057</v>
      </c>
      <c r="N205" s="77" t="s">
        <v>811</v>
      </c>
      <c r="O205" s="77" t="s">
        <v>812</v>
      </c>
      <c r="P205" s="57"/>
      <c r="Q205" s="57">
        <v>1</v>
      </c>
      <c r="R205" s="57"/>
      <c r="S205" s="57">
        <v>1</v>
      </c>
      <c r="T205" s="57">
        <v>5</v>
      </c>
      <c r="U205" s="57">
        <v>0</v>
      </c>
      <c r="V205" s="57">
        <v>0</v>
      </c>
      <c r="W205" s="57">
        <v>1</v>
      </c>
      <c r="X205" s="57">
        <v>0</v>
      </c>
      <c r="Y205" s="57"/>
      <c r="Z205" s="57">
        <v>9</v>
      </c>
      <c r="AA205" s="57">
        <v>4</v>
      </c>
      <c r="AB205" s="57">
        <v>1</v>
      </c>
      <c r="AC205" s="57">
        <v>4</v>
      </c>
      <c r="AD205" s="57">
        <v>0</v>
      </c>
      <c r="AE205" s="57">
        <v>3</v>
      </c>
      <c r="AF205" s="57"/>
      <c r="AG205" s="57">
        <v>10</v>
      </c>
      <c r="AH205" s="57">
        <v>0</v>
      </c>
      <c r="AI205" s="57"/>
      <c r="AJ205" s="57">
        <v>1</v>
      </c>
      <c r="AK205" s="57">
        <v>13</v>
      </c>
      <c r="AL205" s="57">
        <v>3</v>
      </c>
      <c r="AM205" s="57">
        <v>0</v>
      </c>
      <c r="AN205" s="57">
        <v>1</v>
      </c>
      <c r="AO205" s="57">
        <v>3</v>
      </c>
      <c r="AP205" s="57"/>
      <c r="AQ205" s="57">
        <v>4</v>
      </c>
      <c r="AR205" s="57">
        <v>2</v>
      </c>
      <c r="AS205" s="57">
        <v>2</v>
      </c>
      <c r="AT205" s="57"/>
      <c r="AU205" s="57">
        <v>2</v>
      </c>
      <c r="AV205" s="57">
        <v>0</v>
      </c>
      <c r="AW205" s="57">
        <v>1</v>
      </c>
      <c r="AX205" s="57">
        <v>0</v>
      </c>
      <c r="AY205" s="57">
        <v>5</v>
      </c>
      <c r="AZ205" s="57">
        <v>1</v>
      </c>
      <c r="BA205" s="57"/>
      <c r="BB205" s="57">
        <v>10</v>
      </c>
      <c r="BC205" s="57">
        <v>3</v>
      </c>
      <c r="BD205" s="57">
        <v>1</v>
      </c>
      <c r="BE205" s="57">
        <v>1</v>
      </c>
      <c r="BF205" s="57">
        <v>0</v>
      </c>
      <c r="BG205" s="57">
        <v>10</v>
      </c>
      <c r="BH205" s="57">
        <v>17</v>
      </c>
      <c r="BI205" s="57">
        <v>327</v>
      </c>
      <c r="BJ205" s="57"/>
      <c r="BK205" s="57"/>
      <c r="BL205" s="57"/>
      <c r="BM205" s="57"/>
      <c r="BN205" s="57"/>
    </row>
    <row r="206" spans="1:66" x14ac:dyDescent="0.25">
      <c r="A206" s="77">
        <v>12</v>
      </c>
      <c r="B206" s="77" t="s">
        <v>750</v>
      </c>
      <c r="C206" s="77">
        <v>122</v>
      </c>
      <c r="D206" s="77" t="s">
        <v>808</v>
      </c>
      <c r="E206" s="77">
        <v>751</v>
      </c>
      <c r="F206" s="77" t="s">
        <v>809</v>
      </c>
      <c r="G206" s="77">
        <v>28</v>
      </c>
      <c r="H206" s="77" t="s">
        <v>690</v>
      </c>
      <c r="I206" s="77">
        <v>513</v>
      </c>
      <c r="J206" s="77" t="s">
        <v>810</v>
      </c>
      <c r="K206" s="77" t="s">
        <v>73</v>
      </c>
      <c r="L206" s="77">
        <v>6</v>
      </c>
      <c r="M206" s="77" t="s">
        <v>1058</v>
      </c>
      <c r="N206" s="77" t="s">
        <v>811</v>
      </c>
      <c r="O206" s="77" t="s">
        <v>812</v>
      </c>
      <c r="P206" s="57"/>
      <c r="Q206" s="57">
        <v>2</v>
      </c>
      <c r="R206" s="57"/>
      <c r="S206" s="57">
        <v>2</v>
      </c>
      <c r="T206" s="57">
        <v>4</v>
      </c>
      <c r="U206" s="57">
        <v>2</v>
      </c>
      <c r="V206" s="57">
        <v>1</v>
      </c>
      <c r="W206" s="57">
        <v>0</v>
      </c>
      <c r="X206" s="57">
        <v>0</v>
      </c>
      <c r="Y206" s="57"/>
      <c r="Z206" s="57">
        <v>11</v>
      </c>
      <c r="AA206" s="57">
        <v>3</v>
      </c>
      <c r="AB206" s="57">
        <v>4</v>
      </c>
      <c r="AC206" s="57">
        <v>1</v>
      </c>
      <c r="AD206" s="57">
        <v>1</v>
      </c>
      <c r="AE206" s="57">
        <v>2</v>
      </c>
      <c r="AF206" s="57"/>
      <c r="AG206" s="57">
        <v>9</v>
      </c>
      <c r="AH206" s="57">
        <v>0</v>
      </c>
      <c r="AI206" s="57"/>
      <c r="AJ206" s="57">
        <v>2</v>
      </c>
      <c r="AK206" s="57">
        <v>12</v>
      </c>
      <c r="AL206" s="57">
        <v>1</v>
      </c>
      <c r="AM206" s="57">
        <v>1</v>
      </c>
      <c r="AN206" s="57">
        <v>2</v>
      </c>
      <c r="AO206" s="57">
        <v>2</v>
      </c>
      <c r="AP206" s="57"/>
      <c r="AQ206" s="57">
        <v>4</v>
      </c>
      <c r="AR206" s="57">
        <v>2</v>
      </c>
      <c r="AS206" s="57">
        <v>0</v>
      </c>
      <c r="AT206" s="57"/>
      <c r="AU206" s="57">
        <v>5</v>
      </c>
      <c r="AV206" s="57">
        <v>0</v>
      </c>
      <c r="AW206" s="57">
        <v>3</v>
      </c>
      <c r="AX206" s="57">
        <v>1</v>
      </c>
      <c r="AY206" s="57">
        <v>1</v>
      </c>
      <c r="AZ206" s="57">
        <v>1</v>
      </c>
      <c r="BA206" s="57"/>
      <c r="BB206" s="57">
        <v>10</v>
      </c>
      <c r="BC206" s="57">
        <v>1</v>
      </c>
      <c r="BD206" s="57">
        <v>0</v>
      </c>
      <c r="BE206" s="57">
        <v>1</v>
      </c>
      <c r="BF206" s="57">
        <v>1</v>
      </c>
      <c r="BG206" s="57">
        <v>6</v>
      </c>
      <c r="BH206" s="57">
        <v>22</v>
      </c>
      <c r="BI206" s="57">
        <v>310</v>
      </c>
      <c r="BJ206" s="57"/>
      <c r="BK206" s="57"/>
      <c r="BL206" s="57"/>
      <c r="BM206" s="57"/>
      <c r="BN206" s="57"/>
    </row>
    <row r="207" spans="1:66" x14ac:dyDescent="0.25">
      <c r="A207" s="77">
        <v>12</v>
      </c>
      <c r="B207" s="77" t="s">
        <v>750</v>
      </c>
      <c r="C207" s="77">
        <v>122</v>
      </c>
      <c r="D207" s="77" t="s">
        <v>808</v>
      </c>
      <c r="E207" s="77">
        <v>751</v>
      </c>
      <c r="F207" s="77" t="s">
        <v>809</v>
      </c>
      <c r="G207" s="77">
        <v>28</v>
      </c>
      <c r="H207" s="77" t="s">
        <v>690</v>
      </c>
      <c r="I207" s="77">
        <v>514</v>
      </c>
      <c r="J207" s="77" t="s">
        <v>1059</v>
      </c>
      <c r="K207" s="77" t="s">
        <v>73</v>
      </c>
      <c r="L207" s="77">
        <v>1</v>
      </c>
      <c r="M207" s="77" t="s">
        <v>1060</v>
      </c>
      <c r="N207" s="77" t="s">
        <v>1061</v>
      </c>
      <c r="O207" s="77" t="s">
        <v>1062</v>
      </c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>
        <v>1</v>
      </c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>
        <v>1</v>
      </c>
      <c r="AL207" s="57"/>
      <c r="AM207" s="57"/>
      <c r="AN207" s="57"/>
      <c r="AO207" s="57"/>
      <c r="AP207" s="57"/>
      <c r="AQ207" s="57"/>
      <c r="AR207" s="57"/>
      <c r="AS207" s="57">
        <v>1</v>
      </c>
      <c r="AT207" s="57"/>
      <c r="AU207" s="57"/>
      <c r="AV207" s="57">
        <v>1</v>
      </c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>
        <v>243</v>
      </c>
      <c r="BJ207" s="57"/>
      <c r="BK207" s="57"/>
      <c r="BL207" s="57"/>
      <c r="BM207" s="57"/>
      <c r="BN207" s="57"/>
    </row>
    <row r="208" spans="1:66" x14ac:dyDescent="0.25">
      <c r="A208" s="77">
        <v>12</v>
      </c>
      <c r="B208" s="77" t="s">
        <v>750</v>
      </c>
      <c r="C208" s="77">
        <v>124</v>
      </c>
      <c r="D208" s="77" t="s">
        <v>751</v>
      </c>
      <c r="E208" s="77">
        <v>756</v>
      </c>
      <c r="F208" s="77" t="s">
        <v>752</v>
      </c>
      <c r="G208" s="77">
        <v>28</v>
      </c>
      <c r="H208" s="77" t="s">
        <v>690</v>
      </c>
      <c r="I208" s="77">
        <v>553</v>
      </c>
      <c r="J208" s="77" t="s">
        <v>1063</v>
      </c>
      <c r="K208" s="77" t="s">
        <v>73</v>
      </c>
      <c r="L208" s="77">
        <v>1</v>
      </c>
      <c r="M208" s="77" t="s">
        <v>1064</v>
      </c>
      <c r="N208" s="77" t="s">
        <v>1065</v>
      </c>
      <c r="O208" s="77" t="s">
        <v>1066</v>
      </c>
      <c r="P208" s="57"/>
      <c r="Q208" s="57"/>
      <c r="R208" s="57"/>
      <c r="S208" s="57"/>
      <c r="T208" s="57">
        <v>1</v>
      </c>
      <c r="U208" s="57"/>
      <c r="V208" s="57"/>
      <c r="W208" s="57"/>
      <c r="X208" s="57"/>
      <c r="Y208" s="57"/>
      <c r="Z208" s="57"/>
      <c r="AA208" s="57">
        <v>1</v>
      </c>
      <c r="AB208" s="57">
        <v>1</v>
      </c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>
        <v>0</v>
      </c>
      <c r="AT208" s="57"/>
      <c r="AU208" s="57">
        <v>2</v>
      </c>
      <c r="AV208" s="57"/>
      <c r="AW208" s="57"/>
      <c r="AX208" s="57"/>
      <c r="AY208" s="57"/>
      <c r="AZ208" s="57">
        <v>0</v>
      </c>
      <c r="BA208" s="57"/>
      <c r="BB208" s="57">
        <v>1</v>
      </c>
      <c r="BC208" s="57"/>
      <c r="BD208" s="57"/>
      <c r="BE208" s="57"/>
      <c r="BF208" s="57">
        <v>0</v>
      </c>
      <c r="BG208" s="57">
        <v>3</v>
      </c>
      <c r="BH208" s="57">
        <v>2</v>
      </c>
      <c r="BI208" s="57">
        <v>131</v>
      </c>
      <c r="BJ208" s="57"/>
      <c r="BK208" s="57"/>
      <c r="BL208" s="57"/>
      <c r="BM208" s="57"/>
      <c r="BN208" s="57"/>
    </row>
    <row r="209" spans="1:66" x14ac:dyDescent="0.25">
      <c r="A209" s="77">
        <v>12</v>
      </c>
      <c r="B209" s="77" t="s">
        <v>750</v>
      </c>
      <c r="C209" s="77">
        <v>124</v>
      </c>
      <c r="D209" s="77" t="s">
        <v>751</v>
      </c>
      <c r="E209" s="77">
        <v>756</v>
      </c>
      <c r="F209" s="77" t="s">
        <v>752</v>
      </c>
      <c r="G209" s="77">
        <v>28</v>
      </c>
      <c r="H209" s="77" t="s">
        <v>690</v>
      </c>
      <c r="I209" s="77">
        <v>503</v>
      </c>
      <c r="J209" s="77" t="s">
        <v>752</v>
      </c>
      <c r="K209" s="77" t="s">
        <v>111</v>
      </c>
      <c r="L209" s="77">
        <v>1</v>
      </c>
      <c r="M209" s="77" t="s">
        <v>1067</v>
      </c>
      <c r="N209" s="77" t="s">
        <v>757</v>
      </c>
      <c r="O209" s="77" t="s">
        <v>758</v>
      </c>
      <c r="P209" s="57"/>
      <c r="Q209" s="57">
        <v>1</v>
      </c>
      <c r="R209" s="57"/>
      <c r="S209" s="57"/>
      <c r="T209" s="57">
        <v>11</v>
      </c>
      <c r="U209" s="57"/>
      <c r="V209" s="57"/>
      <c r="W209" s="57"/>
      <c r="X209" s="57"/>
      <c r="Y209" s="57"/>
      <c r="Z209" s="57"/>
      <c r="AA209" s="57">
        <v>10</v>
      </c>
      <c r="AB209" s="57"/>
      <c r="AC209" s="57">
        <v>2</v>
      </c>
      <c r="AD209" s="57"/>
      <c r="AE209" s="57"/>
      <c r="AF209" s="57"/>
      <c r="AG209" s="57">
        <v>4</v>
      </c>
      <c r="AH209" s="57"/>
      <c r="AI209" s="57"/>
      <c r="AJ209" s="57">
        <v>2</v>
      </c>
      <c r="AK209" s="57">
        <v>4</v>
      </c>
      <c r="AL209" s="57">
        <v>1</v>
      </c>
      <c r="AM209" s="57"/>
      <c r="AN209" s="57">
        <v>1</v>
      </c>
      <c r="AO209" s="57">
        <v>2</v>
      </c>
      <c r="AP209" s="57"/>
      <c r="AQ209" s="57"/>
      <c r="AR209" s="57">
        <v>1</v>
      </c>
      <c r="AS209" s="57"/>
      <c r="AT209" s="57"/>
      <c r="AU209" s="57">
        <v>8</v>
      </c>
      <c r="AV209" s="57">
        <v>1</v>
      </c>
      <c r="AW209" s="57">
        <v>2</v>
      </c>
      <c r="AX209" s="57"/>
      <c r="AY209" s="57">
        <v>1</v>
      </c>
      <c r="AZ209" s="57"/>
      <c r="BA209" s="57"/>
      <c r="BB209" s="57"/>
      <c r="BC209" s="57">
        <v>1</v>
      </c>
      <c r="BD209" s="57">
        <v>1</v>
      </c>
      <c r="BE209" s="57">
        <v>10</v>
      </c>
      <c r="BF209" s="57"/>
      <c r="BG209" s="57">
        <v>2</v>
      </c>
      <c r="BH209" s="57">
        <v>10</v>
      </c>
      <c r="BI209" s="57">
        <v>332</v>
      </c>
      <c r="BJ209" s="57"/>
      <c r="BK209" s="57"/>
      <c r="BL209" s="57"/>
      <c r="BM209" s="57"/>
      <c r="BN209" s="57"/>
    </row>
    <row r="210" spans="1:66" x14ac:dyDescent="0.25">
      <c r="A210" s="77">
        <v>12</v>
      </c>
      <c r="B210" s="77" t="s">
        <v>750</v>
      </c>
      <c r="C210" s="77">
        <v>124</v>
      </c>
      <c r="D210" s="77" t="s">
        <v>751</v>
      </c>
      <c r="E210" s="77">
        <v>756</v>
      </c>
      <c r="F210" s="77" t="s">
        <v>752</v>
      </c>
      <c r="G210" s="77">
        <v>28</v>
      </c>
      <c r="H210" s="77" t="s">
        <v>690</v>
      </c>
      <c r="I210" s="77">
        <v>503</v>
      </c>
      <c r="J210" s="77" t="s">
        <v>752</v>
      </c>
      <c r="K210" s="77" t="s">
        <v>111</v>
      </c>
      <c r="L210" s="77">
        <v>2</v>
      </c>
      <c r="M210" s="77" t="s">
        <v>1068</v>
      </c>
      <c r="N210" s="77" t="s">
        <v>757</v>
      </c>
      <c r="O210" s="77" t="s">
        <v>758</v>
      </c>
      <c r="P210" s="57"/>
      <c r="Q210" s="57">
        <v>1</v>
      </c>
      <c r="R210" s="57"/>
      <c r="S210" s="57">
        <v>0</v>
      </c>
      <c r="T210" s="57">
        <v>11</v>
      </c>
      <c r="U210" s="57">
        <v>1</v>
      </c>
      <c r="V210" s="57">
        <v>1</v>
      </c>
      <c r="W210" s="57">
        <v>0</v>
      </c>
      <c r="X210" s="57">
        <v>0</v>
      </c>
      <c r="Y210" s="57"/>
      <c r="Z210" s="57">
        <v>1</v>
      </c>
      <c r="AA210" s="57">
        <v>7</v>
      </c>
      <c r="AB210" s="57">
        <v>0</v>
      </c>
      <c r="AC210" s="57">
        <v>1</v>
      </c>
      <c r="AD210" s="57">
        <v>0</v>
      </c>
      <c r="AE210" s="57">
        <v>1</v>
      </c>
      <c r="AF210" s="57"/>
      <c r="AG210" s="57">
        <v>4</v>
      </c>
      <c r="AH210" s="57">
        <v>0</v>
      </c>
      <c r="AI210" s="57"/>
      <c r="AJ210" s="57">
        <v>3</v>
      </c>
      <c r="AK210" s="57">
        <v>4</v>
      </c>
      <c r="AL210" s="57">
        <v>2</v>
      </c>
      <c r="AM210" s="57">
        <v>0</v>
      </c>
      <c r="AN210" s="57">
        <v>1</v>
      </c>
      <c r="AO210" s="57">
        <v>3</v>
      </c>
      <c r="AP210" s="57"/>
      <c r="AQ210" s="57">
        <v>0</v>
      </c>
      <c r="AR210" s="57">
        <v>2</v>
      </c>
      <c r="AS210" s="57">
        <v>0</v>
      </c>
      <c r="AT210" s="57"/>
      <c r="AU210" s="57">
        <v>5</v>
      </c>
      <c r="AV210" s="57">
        <v>0</v>
      </c>
      <c r="AW210" s="57">
        <v>1</v>
      </c>
      <c r="AX210" s="57">
        <v>0</v>
      </c>
      <c r="AY210" s="57">
        <v>0</v>
      </c>
      <c r="AZ210" s="57">
        <v>2</v>
      </c>
      <c r="BA210" s="57"/>
      <c r="BB210" s="57">
        <v>4</v>
      </c>
      <c r="BC210" s="57">
        <v>2</v>
      </c>
      <c r="BD210" s="57">
        <v>1</v>
      </c>
      <c r="BE210" s="57">
        <v>11</v>
      </c>
      <c r="BF210" s="57">
        <v>1</v>
      </c>
      <c r="BG210" s="57">
        <v>7</v>
      </c>
      <c r="BH210" s="57">
        <v>6</v>
      </c>
      <c r="BI210" s="57">
        <v>339</v>
      </c>
      <c r="BJ210" s="57"/>
      <c r="BK210" s="57"/>
      <c r="BL210" s="57"/>
      <c r="BM210" s="57"/>
      <c r="BN210" s="57"/>
    </row>
    <row r="211" spans="1:66" x14ac:dyDescent="0.25">
      <c r="A211" s="77">
        <v>12</v>
      </c>
      <c r="B211" s="77" t="s">
        <v>750</v>
      </c>
      <c r="C211" s="77">
        <v>124</v>
      </c>
      <c r="D211" s="77" t="s">
        <v>751</v>
      </c>
      <c r="E211" s="77">
        <v>756</v>
      </c>
      <c r="F211" s="77" t="s">
        <v>752</v>
      </c>
      <c r="G211" s="77">
        <v>28</v>
      </c>
      <c r="H211" s="77" t="s">
        <v>690</v>
      </c>
      <c r="I211" s="77">
        <v>503</v>
      </c>
      <c r="J211" s="77" t="s">
        <v>752</v>
      </c>
      <c r="K211" s="77" t="s">
        <v>111</v>
      </c>
      <c r="L211" s="77">
        <v>3</v>
      </c>
      <c r="M211" s="77" t="s">
        <v>1069</v>
      </c>
      <c r="N211" s="77" t="s">
        <v>757</v>
      </c>
      <c r="O211" s="77" t="s">
        <v>758</v>
      </c>
      <c r="P211" s="57"/>
      <c r="Q211" s="57">
        <v>0</v>
      </c>
      <c r="R211" s="57"/>
      <c r="S211" s="57">
        <v>1</v>
      </c>
      <c r="T211" s="57">
        <v>5</v>
      </c>
      <c r="U211" s="57">
        <v>0</v>
      </c>
      <c r="V211" s="57">
        <v>1</v>
      </c>
      <c r="W211" s="57">
        <v>0</v>
      </c>
      <c r="X211" s="57">
        <v>0</v>
      </c>
      <c r="Y211" s="57"/>
      <c r="Z211" s="57">
        <v>2</v>
      </c>
      <c r="AA211" s="57">
        <v>9</v>
      </c>
      <c r="AB211" s="57">
        <v>1</v>
      </c>
      <c r="AC211" s="57">
        <v>1</v>
      </c>
      <c r="AD211" s="57">
        <v>1</v>
      </c>
      <c r="AE211" s="57">
        <v>0</v>
      </c>
      <c r="AF211" s="57"/>
      <c r="AG211" s="57">
        <v>4</v>
      </c>
      <c r="AH211" s="57">
        <v>1</v>
      </c>
      <c r="AI211" s="57"/>
      <c r="AJ211" s="57">
        <v>0</v>
      </c>
      <c r="AK211" s="57">
        <v>1</v>
      </c>
      <c r="AL211" s="57">
        <v>0</v>
      </c>
      <c r="AM211" s="57">
        <v>1</v>
      </c>
      <c r="AN211" s="57">
        <v>2</v>
      </c>
      <c r="AO211" s="57">
        <v>3</v>
      </c>
      <c r="AP211" s="57"/>
      <c r="AQ211" s="57">
        <v>1</v>
      </c>
      <c r="AR211" s="57">
        <v>2</v>
      </c>
      <c r="AS211" s="57">
        <v>1</v>
      </c>
      <c r="AT211" s="57"/>
      <c r="AU211" s="57">
        <v>9</v>
      </c>
      <c r="AV211" s="57">
        <v>1</v>
      </c>
      <c r="AW211" s="57">
        <v>0</v>
      </c>
      <c r="AX211" s="57">
        <v>0</v>
      </c>
      <c r="AY211" s="57">
        <v>1</v>
      </c>
      <c r="AZ211" s="57">
        <v>0</v>
      </c>
      <c r="BA211" s="57"/>
      <c r="BB211" s="57">
        <v>6</v>
      </c>
      <c r="BC211" s="57">
        <v>0</v>
      </c>
      <c r="BD211" s="57">
        <v>0</v>
      </c>
      <c r="BE211" s="57">
        <v>7</v>
      </c>
      <c r="BF211" s="57">
        <v>0</v>
      </c>
      <c r="BG211" s="57">
        <v>6</v>
      </c>
      <c r="BH211" s="57">
        <v>7</v>
      </c>
      <c r="BI211" s="57">
        <v>340</v>
      </c>
      <c r="BJ211" s="57"/>
      <c r="BK211" s="57"/>
      <c r="BL211" s="57"/>
      <c r="BM211" s="57"/>
      <c r="BN211" s="57"/>
    </row>
    <row r="212" spans="1:66" x14ac:dyDescent="0.25">
      <c r="A212" s="77">
        <v>12</v>
      </c>
      <c r="B212" s="77" t="s">
        <v>750</v>
      </c>
      <c r="C212" s="77">
        <v>124</v>
      </c>
      <c r="D212" s="77" t="s">
        <v>751</v>
      </c>
      <c r="E212" s="77">
        <v>756</v>
      </c>
      <c r="F212" s="77" t="s">
        <v>752</v>
      </c>
      <c r="G212" s="77">
        <v>28</v>
      </c>
      <c r="H212" s="77" t="s">
        <v>690</v>
      </c>
      <c r="I212" s="77">
        <v>503</v>
      </c>
      <c r="J212" s="77" t="s">
        <v>752</v>
      </c>
      <c r="K212" s="77" t="s">
        <v>111</v>
      </c>
      <c r="L212" s="77">
        <v>4</v>
      </c>
      <c r="M212" s="77" t="s">
        <v>1070</v>
      </c>
      <c r="N212" s="77" t="s">
        <v>757</v>
      </c>
      <c r="O212" s="77" t="s">
        <v>758</v>
      </c>
      <c r="P212" s="57"/>
      <c r="Q212" s="57">
        <v>2</v>
      </c>
      <c r="R212" s="57"/>
      <c r="S212" s="57">
        <v>1</v>
      </c>
      <c r="T212" s="57">
        <v>9</v>
      </c>
      <c r="U212" s="57">
        <v>0</v>
      </c>
      <c r="V212" s="57">
        <v>1</v>
      </c>
      <c r="W212" s="57">
        <v>0</v>
      </c>
      <c r="X212" s="57">
        <v>0</v>
      </c>
      <c r="Y212" s="57"/>
      <c r="Z212" s="57">
        <v>1</v>
      </c>
      <c r="AA212" s="57">
        <v>16</v>
      </c>
      <c r="AB212" s="57">
        <v>0</v>
      </c>
      <c r="AC212" s="57">
        <v>4</v>
      </c>
      <c r="AD212" s="57">
        <v>0</v>
      </c>
      <c r="AE212" s="57">
        <v>1</v>
      </c>
      <c r="AF212" s="57"/>
      <c r="AG212" s="57">
        <v>5</v>
      </c>
      <c r="AH212" s="57">
        <v>3</v>
      </c>
      <c r="AI212" s="57"/>
      <c r="AJ212" s="57">
        <v>1</v>
      </c>
      <c r="AK212" s="57">
        <v>4</v>
      </c>
      <c r="AL212" s="57">
        <v>2</v>
      </c>
      <c r="AM212" s="57">
        <v>0</v>
      </c>
      <c r="AN212" s="57">
        <v>0</v>
      </c>
      <c r="AO212" s="57">
        <v>4</v>
      </c>
      <c r="AP212" s="57"/>
      <c r="AQ212" s="57">
        <v>3</v>
      </c>
      <c r="AR212" s="57">
        <v>1</v>
      </c>
      <c r="AS212" s="57">
        <v>1</v>
      </c>
      <c r="AT212" s="57"/>
      <c r="AU212" s="57">
        <v>8</v>
      </c>
      <c r="AV212" s="57">
        <v>0</v>
      </c>
      <c r="AW212" s="57">
        <v>0</v>
      </c>
      <c r="AX212" s="57">
        <v>0</v>
      </c>
      <c r="AY212" s="57">
        <v>0</v>
      </c>
      <c r="AZ212" s="57">
        <v>0</v>
      </c>
      <c r="BA212" s="57"/>
      <c r="BB212" s="57">
        <v>4</v>
      </c>
      <c r="BC212" s="57">
        <v>0</v>
      </c>
      <c r="BD212" s="57">
        <v>1</v>
      </c>
      <c r="BE212" s="57">
        <v>6</v>
      </c>
      <c r="BF212" s="57">
        <v>0</v>
      </c>
      <c r="BG212" s="57">
        <v>4</v>
      </c>
      <c r="BH212" s="57">
        <v>12</v>
      </c>
      <c r="BI212" s="57">
        <v>339</v>
      </c>
      <c r="BJ212" s="57"/>
      <c r="BK212" s="57"/>
      <c r="BL212" s="57"/>
      <c r="BM212" s="57"/>
      <c r="BN212" s="57"/>
    </row>
    <row r="213" spans="1:66" x14ac:dyDescent="0.25">
      <c r="A213" s="77">
        <v>12</v>
      </c>
      <c r="B213" s="77" t="s">
        <v>750</v>
      </c>
      <c r="C213" s="77">
        <v>124</v>
      </c>
      <c r="D213" s="77" t="s">
        <v>751</v>
      </c>
      <c r="E213" s="77">
        <v>756</v>
      </c>
      <c r="F213" s="77" t="s">
        <v>752</v>
      </c>
      <c r="G213" s="77">
        <v>28</v>
      </c>
      <c r="H213" s="77" t="s">
        <v>690</v>
      </c>
      <c r="I213" s="77">
        <v>503</v>
      </c>
      <c r="J213" s="77" t="s">
        <v>752</v>
      </c>
      <c r="K213" s="77" t="s">
        <v>111</v>
      </c>
      <c r="L213" s="77">
        <v>5</v>
      </c>
      <c r="M213" s="77" t="s">
        <v>1071</v>
      </c>
      <c r="N213" s="77" t="s">
        <v>757</v>
      </c>
      <c r="O213" s="77" t="s">
        <v>758</v>
      </c>
      <c r="P213" s="57"/>
      <c r="Q213" s="57">
        <v>1</v>
      </c>
      <c r="R213" s="57"/>
      <c r="S213" s="57">
        <v>1</v>
      </c>
      <c r="T213" s="57">
        <v>10</v>
      </c>
      <c r="U213" s="57">
        <v>0</v>
      </c>
      <c r="V213" s="57">
        <v>4</v>
      </c>
      <c r="W213" s="57">
        <v>0</v>
      </c>
      <c r="X213" s="57">
        <v>0</v>
      </c>
      <c r="Y213" s="57"/>
      <c r="Z213" s="57">
        <v>4</v>
      </c>
      <c r="AA213" s="57">
        <v>9</v>
      </c>
      <c r="AB213" s="57">
        <v>0</v>
      </c>
      <c r="AC213" s="57">
        <v>0</v>
      </c>
      <c r="AD213" s="57">
        <v>0</v>
      </c>
      <c r="AE213" s="57">
        <v>0</v>
      </c>
      <c r="AF213" s="57"/>
      <c r="AG213" s="57">
        <v>2</v>
      </c>
      <c r="AH213" s="57">
        <v>0</v>
      </c>
      <c r="AI213" s="57"/>
      <c r="AJ213" s="57">
        <v>2</v>
      </c>
      <c r="AK213" s="57">
        <v>2</v>
      </c>
      <c r="AL213" s="57">
        <v>0</v>
      </c>
      <c r="AM213" s="57">
        <v>0</v>
      </c>
      <c r="AN213" s="57">
        <v>1</v>
      </c>
      <c r="AO213" s="57">
        <v>3</v>
      </c>
      <c r="AP213" s="57"/>
      <c r="AQ213" s="57">
        <v>2</v>
      </c>
      <c r="AR213" s="57">
        <v>0</v>
      </c>
      <c r="AS213" s="57">
        <v>0</v>
      </c>
      <c r="AT213" s="57"/>
      <c r="AU213" s="57">
        <v>8</v>
      </c>
      <c r="AV213" s="57">
        <v>0</v>
      </c>
      <c r="AW213" s="57">
        <v>0</v>
      </c>
      <c r="AX213" s="57">
        <v>1</v>
      </c>
      <c r="AY213" s="57">
        <v>3</v>
      </c>
      <c r="AZ213" s="57">
        <v>0</v>
      </c>
      <c r="BA213" s="57"/>
      <c r="BB213" s="57">
        <v>2</v>
      </c>
      <c r="BC213" s="57">
        <v>3</v>
      </c>
      <c r="BD213" s="57">
        <v>0</v>
      </c>
      <c r="BE213" s="57">
        <v>10</v>
      </c>
      <c r="BF213" s="57">
        <v>0</v>
      </c>
      <c r="BG213" s="57">
        <v>6</v>
      </c>
      <c r="BH213" s="57">
        <v>10</v>
      </c>
      <c r="BI213" s="57">
        <v>338</v>
      </c>
      <c r="BJ213" s="57"/>
      <c r="BK213" s="57"/>
      <c r="BL213" s="57"/>
      <c r="BM213" s="57"/>
      <c r="BN213" s="57"/>
    </row>
    <row r="214" spans="1:66" x14ac:dyDescent="0.25">
      <c r="A214" s="77">
        <v>12</v>
      </c>
      <c r="B214" s="77" t="s">
        <v>750</v>
      </c>
      <c r="C214" s="77">
        <v>124</v>
      </c>
      <c r="D214" s="77" t="s">
        <v>751</v>
      </c>
      <c r="E214" s="77">
        <v>756</v>
      </c>
      <c r="F214" s="77" t="s">
        <v>752</v>
      </c>
      <c r="G214" s="77">
        <v>28</v>
      </c>
      <c r="H214" s="77" t="s">
        <v>690</v>
      </c>
      <c r="I214" s="77">
        <v>503</v>
      </c>
      <c r="J214" s="77" t="s">
        <v>752</v>
      </c>
      <c r="K214" s="77" t="s">
        <v>111</v>
      </c>
      <c r="L214" s="77">
        <v>6</v>
      </c>
      <c r="M214" s="77" t="s">
        <v>1072</v>
      </c>
      <c r="N214" s="77" t="s">
        <v>757</v>
      </c>
      <c r="O214" s="77" t="s">
        <v>758</v>
      </c>
      <c r="P214" s="57"/>
      <c r="Q214" s="57">
        <v>1</v>
      </c>
      <c r="R214" s="57"/>
      <c r="S214" s="57">
        <v>1</v>
      </c>
      <c r="T214" s="57">
        <v>5</v>
      </c>
      <c r="U214" s="57">
        <v>0</v>
      </c>
      <c r="V214" s="57">
        <v>1</v>
      </c>
      <c r="W214" s="57">
        <v>1</v>
      </c>
      <c r="X214" s="57">
        <v>2</v>
      </c>
      <c r="Y214" s="57"/>
      <c r="Z214" s="57">
        <v>0</v>
      </c>
      <c r="AA214" s="57">
        <v>4</v>
      </c>
      <c r="AB214" s="57">
        <v>2</v>
      </c>
      <c r="AC214" s="57">
        <v>4</v>
      </c>
      <c r="AD214" s="57">
        <v>0</v>
      </c>
      <c r="AE214" s="57">
        <v>0</v>
      </c>
      <c r="AF214" s="57"/>
      <c r="AG214" s="57">
        <v>1</v>
      </c>
      <c r="AH214" s="57">
        <v>3</v>
      </c>
      <c r="AI214" s="57"/>
      <c r="AJ214" s="57">
        <v>4</v>
      </c>
      <c r="AK214" s="57">
        <v>5</v>
      </c>
      <c r="AL214" s="57">
        <v>1</v>
      </c>
      <c r="AM214" s="57">
        <v>0</v>
      </c>
      <c r="AN214" s="57">
        <v>0</v>
      </c>
      <c r="AO214" s="57">
        <v>2</v>
      </c>
      <c r="AP214" s="57"/>
      <c r="AQ214" s="57">
        <v>1</v>
      </c>
      <c r="AR214" s="57">
        <v>0</v>
      </c>
      <c r="AS214" s="57">
        <v>0</v>
      </c>
      <c r="AT214" s="57"/>
      <c r="AU214" s="57">
        <v>8</v>
      </c>
      <c r="AV214" s="57">
        <v>0</v>
      </c>
      <c r="AW214" s="57">
        <v>0</v>
      </c>
      <c r="AX214" s="57">
        <v>0</v>
      </c>
      <c r="AY214" s="57">
        <v>2</v>
      </c>
      <c r="AZ214" s="57">
        <v>1</v>
      </c>
      <c r="BA214" s="57"/>
      <c r="BB214" s="57">
        <v>4</v>
      </c>
      <c r="BC214" s="57">
        <v>0</v>
      </c>
      <c r="BD214" s="57">
        <v>1</v>
      </c>
      <c r="BE214" s="57">
        <v>8</v>
      </c>
      <c r="BF214" s="57">
        <v>0</v>
      </c>
      <c r="BG214" s="57">
        <v>3</v>
      </c>
      <c r="BH214" s="57">
        <v>4</v>
      </c>
      <c r="BI214" s="57">
        <v>344</v>
      </c>
      <c r="BJ214" s="57"/>
      <c r="BK214" s="57"/>
      <c r="BL214" s="57"/>
      <c r="BM214" s="57"/>
      <c r="BN214" s="57"/>
    </row>
    <row r="215" spans="1:66" x14ac:dyDescent="0.25">
      <c r="A215" s="77">
        <v>12</v>
      </c>
      <c r="B215" s="77" t="s">
        <v>750</v>
      </c>
      <c r="C215" s="77">
        <v>124</v>
      </c>
      <c r="D215" s="77" t="s">
        <v>751</v>
      </c>
      <c r="E215" s="77">
        <v>756</v>
      </c>
      <c r="F215" s="77" t="s">
        <v>752</v>
      </c>
      <c r="G215" s="77">
        <v>28</v>
      </c>
      <c r="H215" s="77" t="s">
        <v>690</v>
      </c>
      <c r="I215" s="77">
        <v>503</v>
      </c>
      <c r="J215" s="77" t="s">
        <v>752</v>
      </c>
      <c r="K215" s="77" t="s">
        <v>111</v>
      </c>
      <c r="L215" s="77">
        <v>7</v>
      </c>
      <c r="M215" s="77" t="s">
        <v>298</v>
      </c>
      <c r="N215" s="77" t="s">
        <v>757</v>
      </c>
      <c r="O215" s="77" t="s">
        <v>758</v>
      </c>
      <c r="P215" s="57"/>
      <c r="Q215" s="57">
        <v>0</v>
      </c>
      <c r="R215" s="57"/>
      <c r="S215" s="57">
        <v>2</v>
      </c>
      <c r="T215" s="57">
        <v>11</v>
      </c>
      <c r="U215" s="57">
        <v>1</v>
      </c>
      <c r="V215" s="57">
        <v>2</v>
      </c>
      <c r="W215" s="57">
        <v>0</v>
      </c>
      <c r="X215" s="57">
        <v>0</v>
      </c>
      <c r="Y215" s="57"/>
      <c r="Z215" s="57">
        <v>2</v>
      </c>
      <c r="AA215" s="57">
        <v>4</v>
      </c>
      <c r="AB215" s="57">
        <v>0</v>
      </c>
      <c r="AC215" s="57">
        <v>2</v>
      </c>
      <c r="AD215" s="57">
        <v>0</v>
      </c>
      <c r="AE215" s="57">
        <v>1</v>
      </c>
      <c r="AF215" s="57"/>
      <c r="AG215" s="57">
        <v>1</v>
      </c>
      <c r="AH215" s="57">
        <v>1</v>
      </c>
      <c r="AI215" s="57"/>
      <c r="AJ215" s="57">
        <v>0</v>
      </c>
      <c r="AK215" s="57">
        <v>1</v>
      </c>
      <c r="AL215" s="57">
        <v>0</v>
      </c>
      <c r="AM215" s="57">
        <v>0</v>
      </c>
      <c r="AN215" s="57">
        <v>1</v>
      </c>
      <c r="AO215" s="57">
        <v>3</v>
      </c>
      <c r="AP215" s="57"/>
      <c r="AQ215" s="57">
        <v>2</v>
      </c>
      <c r="AR215" s="57">
        <v>1</v>
      </c>
      <c r="AS215" s="57">
        <v>0</v>
      </c>
      <c r="AT215" s="57"/>
      <c r="AU215" s="57">
        <v>3</v>
      </c>
      <c r="AV215" s="57">
        <v>1</v>
      </c>
      <c r="AW215" s="57">
        <v>0</v>
      </c>
      <c r="AX215" s="57">
        <v>0</v>
      </c>
      <c r="AY215" s="57">
        <v>1</v>
      </c>
      <c r="AZ215" s="57">
        <v>0</v>
      </c>
      <c r="BA215" s="57"/>
      <c r="BB215" s="57">
        <v>5</v>
      </c>
      <c r="BC215" s="57">
        <v>0</v>
      </c>
      <c r="BD215" s="57">
        <v>0</v>
      </c>
      <c r="BE215" s="57">
        <v>7</v>
      </c>
      <c r="BF215" s="57">
        <v>0</v>
      </c>
      <c r="BG215" s="57">
        <v>11</v>
      </c>
      <c r="BH215" s="57">
        <v>4</v>
      </c>
      <c r="BI215" s="57">
        <v>337</v>
      </c>
      <c r="BJ215" s="57"/>
      <c r="BK215" s="57"/>
      <c r="BL215" s="57"/>
      <c r="BM215" s="57"/>
      <c r="BN215" s="57"/>
    </row>
    <row r="216" spans="1:66" x14ac:dyDescent="0.25">
      <c r="A216" s="77">
        <v>12</v>
      </c>
      <c r="B216" s="77" t="s">
        <v>750</v>
      </c>
      <c r="C216" s="77">
        <v>124</v>
      </c>
      <c r="D216" s="77" t="s">
        <v>751</v>
      </c>
      <c r="E216" s="77">
        <v>756</v>
      </c>
      <c r="F216" s="77" t="s">
        <v>752</v>
      </c>
      <c r="G216" s="77">
        <v>28</v>
      </c>
      <c r="H216" s="77" t="s">
        <v>690</v>
      </c>
      <c r="I216" s="77">
        <v>503</v>
      </c>
      <c r="J216" s="77" t="s">
        <v>752</v>
      </c>
      <c r="K216" s="77" t="s">
        <v>111</v>
      </c>
      <c r="L216" s="77">
        <v>8</v>
      </c>
      <c r="M216" s="77" t="s">
        <v>1073</v>
      </c>
      <c r="N216" s="77" t="s">
        <v>813</v>
      </c>
      <c r="O216" s="77" t="s">
        <v>814</v>
      </c>
      <c r="P216" s="57"/>
      <c r="Q216" s="57">
        <v>0</v>
      </c>
      <c r="R216" s="57"/>
      <c r="S216" s="57">
        <v>0</v>
      </c>
      <c r="T216" s="57">
        <v>13</v>
      </c>
      <c r="U216" s="57">
        <v>1</v>
      </c>
      <c r="V216" s="57">
        <v>1</v>
      </c>
      <c r="W216" s="57">
        <v>1</v>
      </c>
      <c r="X216" s="57">
        <v>0</v>
      </c>
      <c r="Y216" s="57"/>
      <c r="Z216" s="57">
        <v>1</v>
      </c>
      <c r="AA216" s="57">
        <v>7</v>
      </c>
      <c r="AB216" s="57">
        <v>0</v>
      </c>
      <c r="AC216" s="57">
        <v>3</v>
      </c>
      <c r="AD216" s="57">
        <v>0</v>
      </c>
      <c r="AE216" s="57">
        <v>0</v>
      </c>
      <c r="AF216" s="57"/>
      <c r="AG216" s="57">
        <v>0</v>
      </c>
      <c r="AH216" s="57">
        <v>1</v>
      </c>
      <c r="AI216" s="57"/>
      <c r="AJ216" s="57">
        <v>2</v>
      </c>
      <c r="AK216" s="57">
        <v>9</v>
      </c>
      <c r="AL216" s="57">
        <v>2</v>
      </c>
      <c r="AM216" s="57">
        <v>1</v>
      </c>
      <c r="AN216" s="57">
        <v>1</v>
      </c>
      <c r="AO216" s="57">
        <v>0</v>
      </c>
      <c r="AP216" s="57"/>
      <c r="AQ216" s="57">
        <v>2</v>
      </c>
      <c r="AR216" s="57">
        <v>1</v>
      </c>
      <c r="AS216" s="57">
        <v>4</v>
      </c>
      <c r="AT216" s="57"/>
      <c r="AU216" s="57">
        <v>12</v>
      </c>
      <c r="AV216" s="57">
        <v>0</v>
      </c>
      <c r="AW216" s="57">
        <v>0</v>
      </c>
      <c r="AX216" s="57">
        <v>1</v>
      </c>
      <c r="AY216" s="57">
        <v>2</v>
      </c>
      <c r="AZ216" s="57">
        <v>0</v>
      </c>
      <c r="BA216" s="57"/>
      <c r="BB216" s="57">
        <v>6</v>
      </c>
      <c r="BC216" s="57">
        <v>5</v>
      </c>
      <c r="BD216" s="57">
        <v>1</v>
      </c>
      <c r="BE216" s="57">
        <v>16</v>
      </c>
      <c r="BF216" s="57">
        <v>0</v>
      </c>
      <c r="BG216" s="57">
        <v>2</v>
      </c>
      <c r="BH216" s="57">
        <v>10</v>
      </c>
      <c r="BI216" s="57">
        <v>349</v>
      </c>
      <c r="BJ216" s="57"/>
      <c r="BK216" s="57"/>
      <c r="BL216" s="57"/>
      <c r="BM216" s="57"/>
      <c r="BN216" s="57"/>
    </row>
    <row r="217" spans="1:66" x14ac:dyDescent="0.25">
      <c r="A217" s="77">
        <v>12</v>
      </c>
      <c r="B217" s="77" t="s">
        <v>750</v>
      </c>
      <c r="C217" s="77">
        <v>124</v>
      </c>
      <c r="D217" s="77" t="s">
        <v>751</v>
      </c>
      <c r="E217" s="77">
        <v>756</v>
      </c>
      <c r="F217" s="77" t="s">
        <v>752</v>
      </c>
      <c r="G217" s="77">
        <v>28</v>
      </c>
      <c r="H217" s="77" t="s">
        <v>690</v>
      </c>
      <c r="I217" s="77">
        <v>503</v>
      </c>
      <c r="J217" s="77" t="s">
        <v>752</v>
      </c>
      <c r="K217" s="77" t="s">
        <v>111</v>
      </c>
      <c r="L217" s="77">
        <v>9</v>
      </c>
      <c r="M217" s="77" t="s">
        <v>1074</v>
      </c>
      <c r="N217" s="77" t="s">
        <v>813</v>
      </c>
      <c r="O217" s="77" t="s">
        <v>814</v>
      </c>
      <c r="P217" s="57"/>
      <c r="Q217" s="57">
        <v>0</v>
      </c>
      <c r="R217" s="57"/>
      <c r="S217" s="57">
        <v>3</v>
      </c>
      <c r="T217" s="57">
        <v>12</v>
      </c>
      <c r="U217" s="57">
        <v>1</v>
      </c>
      <c r="V217" s="57">
        <v>5</v>
      </c>
      <c r="W217" s="57">
        <v>2</v>
      </c>
      <c r="X217" s="57">
        <v>0</v>
      </c>
      <c r="Y217" s="57"/>
      <c r="Z217" s="57">
        <v>2</v>
      </c>
      <c r="AA217" s="57">
        <v>9</v>
      </c>
      <c r="AB217" s="57">
        <v>0</v>
      </c>
      <c r="AC217" s="57">
        <v>0</v>
      </c>
      <c r="AD217" s="57">
        <v>0</v>
      </c>
      <c r="AE217" s="57">
        <v>1</v>
      </c>
      <c r="AF217" s="57"/>
      <c r="AG217" s="57">
        <v>5</v>
      </c>
      <c r="AH217" s="57">
        <v>0</v>
      </c>
      <c r="AI217" s="57"/>
      <c r="AJ217" s="57">
        <v>3</v>
      </c>
      <c r="AK217" s="57">
        <v>3</v>
      </c>
      <c r="AL217" s="57">
        <v>1</v>
      </c>
      <c r="AM217" s="57">
        <v>0</v>
      </c>
      <c r="AN217" s="57">
        <v>2</v>
      </c>
      <c r="AO217" s="57">
        <v>2</v>
      </c>
      <c r="AP217" s="57"/>
      <c r="AQ217" s="57">
        <v>2</v>
      </c>
      <c r="AR217" s="57">
        <v>0</v>
      </c>
      <c r="AS217" s="57">
        <v>1</v>
      </c>
      <c r="AT217" s="57"/>
      <c r="AU217" s="57">
        <v>6</v>
      </c>
      <c r="AV217" s="57">
        <v>1</v>
      </c>
      <c r="AW217" s="57">
        <v>0</v>
      </c>
      <c r="AX217" s="57">
        <v>0</v>
      </c>
      <c r="AY217" s="57">
        <v>0</v>
      </c>
      <c r="AZ217" s="57">
        <v>0</v>
      </c>
      <c r="BA217" s="57"/>
      <c r="BB217" s="57">
        <v>5</v>
      </c>
      <c r="BC217" s="57">
        <v>1</v>
      </c>
      <c r="BD217" s="57">
        <v>0</v>
      </c>
      <c r="BE217" s="57">
        <v>15</v>
      </c>
      <c r="BF217" s="57">
        <v>1</v>
      </c>
      <c r="BG217" s="57">
        <v>4</v>
      </c>
      <c r="BH217" s="57">
        <v>14</v>
      </c>
      <c r="BI217" s="57">
        <v>348</v>
      </c>
      <c r="BJ217" s="57"/>
      <c r="BK217" s="57"/>
      <c r="BL217" s="57"/>
      <c r="BM217" s="57"/>
      <c r="BN217" s="57"/>
    </row>
    <row r="218" spans="1:66" x14ac:dyDescent="0.25">
      <c r="A218" s="77">
        <v>12</v>
      </c>
      <c r="B218" s="77" t="s">
        <v>750</v>
      </c>
      <c r="C218" s="77">
        <v>124</v>
      </c>
      <c r="D218" s="77" t="s">
        <v>751</v>
      </c>
      <c r="E218" s="77">
        <v>756</v>
      </c>
      <c r="F218" s="77" t="s">
        <v>752</v>
      </c>
      <c r="G218" s="77">
        <v>28</v>
      </c>
      <c r="H218" s="77" t="s">
        <v>690</v>
      </c>
      <c r="I218" s="77">
        <v>503</v>
      </c>
      <c r="J218" s="77" t="s">
        <v>752</v>
      </c>
      <c r="K218" s="77" t="s">
        <v>111</v>
      </c>
      <c r="L218" s="77">
        <v>10</v>
      </c>
      <c r="M218" s="77" t="s">
        <v>1075</v>
      </c>
      <c r="N218" s="77" t="s">
        <v>813</v>
      </c>
      <c r="O218" s="77" t="s">
        <v>814</v>
      </c>
      <c r="P218" s="57"/>
      <c r="Q218" s="57">
        <v>2</v>
      </c>
      <c r="R218" s="57"/>
      <c r="S218" s="57">
        <v>1</v>
      </c>
      <c r="T218" s="57">
        <v>19</v>
      </c>
      <c r="U218" s="57">
        <v>0</v>
      </c>
      <c r="V218" s="57">
        <v>0</v>
      </c>
      <c r="W218" s="57">
        <v>1</v>
      </c>
      <c r="X218" s="57">
        <v>2</v>
      </c>
      <c r="Y218" s="57"/>
      <c r="Z218" s="57">
        <v>4</v>
      </c>
      <c r="AA218" s="57">
        <v>10</v>
      </c>
      <c r="AB218" s="57">
        <v>0</v>
      </c>
      <c r="AC218" s="57">
        <v>1</v>
      </c>
      <c r="AD218" s="57">
        <v>0</v>
      </c>
      <c r="AE218" s="57">
        <v>0</v>
      </c>
      <c r="AF218" s="57"/>
      <c r="AG218" s="57">
        <v>8</v>
      </c>
      <c r="AH218" s="57">
        <v>2</v>
      </c>
      <c r="AI218" s="57"/>
      <c r="AJ218" s="57">
        <v>2</v>
      </c>
      <c r="AK218" s="57">
        <v>3</v>
      </c>
      <c r="AL218" s="57">
        <v>1</v>
      </c>
      <c r="AM218" s="57">
        <v>0</v>
      </c>
      <c r="AN218" s="57">
        <v>1</v>
      </c>
      <c r="AO218" s="57">
        <v>6</v>
      </c>
      <c r="AP218" s="57"/>
      <c r="AQ218" s="57">
        <v>9</v>
      </c>
      <c r="AR218" s="57">
        <v>1</v>
      </c>
      <c r="AS218" s="57">
        <v>1</v>
      </c>
      <c r="AT218" s="57"/>
      <c r="AU218" s="57">
        <v>12</v>
      </c>
      <c r="AV218" s="57">
        <v>2</v>
      </c>
      <c r="AW218" s="57">
        <v>1</v>
      </c>
      <c r="AX218" s="57">
        <v>0</v>
      </c>
      <c r="AY218" s="57">
        <v>2</v>
      </c>
      <c r="AZ218" s="57">
        <v>3</v>
      </c>
      <c r="BA218" s="57"/>
      <c r="BB218" s="57">
        <v>5</v>
      </c>
      <c r="BC218" s="57">
        <v>2</v>
      </c>
      <c r="BD218" s="57">
        <v>0</v>
      </c>
      <c r="BE218" s="57">
        <v>13</v>
      </c>
      <c r="BF218" s="57">
        <v>0</v>
      </c>
      <c r="BG218" s="57">
        <v>5</v>
      </c>
      <c r="BH218" s="57">
        <v>15</v>
      </c>
      <c r="BI218" s="57">
        <v>332</v>
      </c>
      <c r="BJ218" s="57"/>
      <c r="BK218" s="57"/>
      <c r="BL218" s="57"/>
      <c r="BM218" s="57"/>
      <c r="BN218" s="57"/>
    </row>
    <row r="219" spans="1:66" x14ac:dyDescent="0.25">
      <c r="A219" s="77">
        <v>12</v>
      </c>
      <c r="B219" s="77" t="s">
        <v>750</v>
      </c>
      <c r="C219" s="77">
        <v>124</v>
      </c>
      <c r="D219" s="77" t="s">
        <v>751</v>
      </c>
      <c r="E219" s="77">
        <v>756</v>
      </c>
      <c r="F219" s="77" t="s">
        <v>752</v>
      </c>
      <c r="G219" s="77">
        <v>28</v>
      </c>
      <c r="H219" s="77" t="s">
        <v>690</v>
      </c>
      <c r="I219" s="77">
        <v>503</v>
      </c>
      <c r="J219" s="77" t="s">
        <v>752</v>
      </c>
      <c r="K219" s="77" t="s">
        <v>111</v>
      </c>
      <c r="L219" s="77">
        <v>11</v>
      </c>
      <c r="M219" s="77" t="s">
        <v>1076</v>
      </c>
      <c r="N219" s="77" t="s">
        <v>813</v>
      </c>
      <c r="O219" s="77" t="s">
        <v>814</v>
      </c>
      <c r="P219" s="57"/>
      <c r="Q219" s="57">
        <v>3</v>
      </c>
      <c r="R219" s="57"/>
      <c r="S219" s="57">
        <v>1</v>
      </c>
      <c r="T219" s="57">
        <v>21</v>
      </c>
      <c r="U219" s="57">
        <v>0</v>
      </c>
      <c r="V219" s="57">
        <v>1</v>
      </c>
      <c r="W219" s="57">
        <v>1</v>
      </c>
      <c r="X219" s="57">
        <v>2</v>
      </c>
      <c r="Y219" s="57"/>
      <c r="Z219" s="57">
        <v>3</v>
      </c>
      <c r="AA219" s="57">
        <v>7</v>
      </c>
      <c r="AB219" s="57">
        <v>1</v>
      </c>
      <c r="AC219" s="57">
        <v>0</v>
      </c>
      <c r="AD219" s="57">
        <v>4</v>
      </c>
      <c r="AE219" s="57">
        <v>2</v>
      </c>
      <c r="AF219" s="57"/>
      <c r="AG219" s="57">
        <v>5</v>
      </c>
      <c r="AH219" s="57">
        <v>2</v>
      </c>
      <c r="AI219" s="57"/>
      <c r="AJ219" s="57">
        <v>3</v>
      </c>
      <c r="AK219" s="57">
        <v>3</v>
      </c>
      <c r="AL219" s="57">
        <v>0</v>
      </c>
      <c r="AM219" s="57">
        <v>0</v>
      </c>
      <c r="AN219" s="57">
        <v>1</v>
      </c>
      <c r="AO219" s="57">
        <v>1</v>
      </c>
      <c r="AP219" s="57"/>
      <c r="AQ219" s="57">
        <v>0</v>
      </c>
      <c r="AR219" s="57">
        <v>0</v>
      </c>
      <c r="AS219" s="57">
        <v>4</v>
      </c>
      <c r="AT219" s="57"/>
      <c r="AU219" s="57">
        <v>16</v>
      </c>
      <c r="AV219" s="57">
        <v>0</v>
      </c>
      <c r="AW219" s="57">
        <v>1</v>
      </c>
      <c r="AX219" s="57">
        <v>1</v>
      </c>
      <c r="AY219" s="57">
        <v>2</v>
      </c>
      <c r="AZ219" s="57">
        <v>1</v>
      </c>
      <c r="BA219" s="57"/>
      <c r="BB219" s="57">
        <v>2</v>
      </c>
      <c r="BC219" s="57">
        <v>2</v>
      </c>
      <c r="BD219" s="57">
        <v>0</v>
      </c>
      <c r="BE219" s="57">
        <v>14</v>
      </c>
      <c r="BF219" s="57">
        <v>1</v>
      </c>
      <c r="BG219" s="57">
        <v>7</v>
      </c>
      <c r="BH219" s="57">
        <v>13</v>
      </c>
      <c r="BI219" s="57">
        <v>345</v>
      </c>
      <c r="BJ219" s="57"/>
      <c r="BK219" s="57"/>
      <c r="BL219" s="57"/>
      <c r="BM219" s="57"/>
      <c r="BN219" s="57"/>
    </row>
    <row r="220" spans="1:66" x14ac:dyDescent="0.25">
      <c r="A220" s="77">
        <v>12</v>
      </c>
      <c r="B220" s="77" t="s">
        <v>750</v>
      </c>
      <c r="C220" s="77">
        <v>124</v>
      </c>
      <c r="D220" s="77" t="s">
        <v>751</v>
      </c>
      <c r="E220" s="77">
        <v>756</v>
      </c>
      <c r="F220" s="77" t="s">
        <v>752</v>
      </c>
      <c r="G220" s="77">
        <v>28</v>
      </c>
      <c r="H220" s="77" t="s">
        <v>690</v>
      </c>
      <c r="I220" s="77">
        <v>503</v>
      </c>
      <c r="J220" s="77" t="s">
        <v>752</v>
      </c>
      <c r="K220" s="77" t="s">
        <v>111</v>
      </c>
      <c r="L220" s="77">
        <v>12</v>
      </c>
      <c r="M220" s="77" t="s">
        <v>1077</v>
      </c>
      <c r="N220" s="77" t="s">
        <v>813</v>
      </c>
      <c r="O220" s="77" t="s">
        <v>814</v>
      </c>
      <c r="P220" s="57"/>
      <c r="Q220" s="57">
        <v>2</v>
      </c>
      <c r="R220" s="57"/>
      <c r="S220" s="57">
        <v>1</v>
      </c>
      <c r="T220" s="57">
        <v>15</v>
      </c>
      <c r="U220" s="57">
        <v>0</v>
      </c>
      <c r="V220" s="57">
        <v>0</v>
      </c>
      <c r="W220" s="57">
        <v>0</v>
      </c>
      <c r="X220" s="57">
        <v>2</v>
      </c>
      <c r="Y220" s="57"/>
      <c r="Z220" s="57">
        <v>4</v>
      </c>
      <c r="AA220" s="57">
        <v>9</v>
      </c>
      <c r="AB220" s="57">
        <v>0</v>
      </c>
      <c r="AC220" s="57">
        <v>0</v>
      </c>
      <c r="AD220" s="57">
        <v>2</v>
      </c>
      <c r="AE220" s="57">
        <v>3</v>
      </c>
      <c r="AF220" s="57"/>
      <c r="AG220" s="57">
        <v>5</v>
      </c>
      <c r="AH220" s="57">
        <v>2</v>
      </c>
      <c r="AI220" s="57"/>
      <c r="AJ220" s="57">
        <v>1</v>
      </c>
      <c r="AK220" s="57">
        <v>7</v>
      </c>
      <c r="AL220" s="57">
        <v>1</v>
      </c>
      <c r="AM220" s="57">
        <v>0</v>
      </c>
      <c r="AN220" s="57">
        <v>0</v>
      </c>
      <c r="AO220" s="57">
        <v>5</v>
      </c>
      <c r="AP220" s="57"/>
      <c r="AQ220" s="57">
        <v>3</v>
      </c>
      <c r="AR220" s="57">
        <v>4</v>
      </c>
      <c r="AS220" s="57">
        <v>0</v>
      </c>
      <c r="AT220" s="57"/>
      <c r="AU220" s="57">
        <v>11</v>
      </c>
      <c r="AV220" s="57">
        <v>1</v>
      </c>
      <c r="AW220" s="57">
        <v>0</v>
      </c>
      <c r="AX220" s="57">
        <v>0</v>
      </c>
      <c r="AY220" s="57">
        <v>1</v>
      </c>
      <c r="AZ220" s="57">
        <v>2</v>
      </c>
      <c r="BA220" s="57"/>
      <c r="BB220" s="57">
        <v>1</v>
      </c>
      <c r="BC220" s="57">
        <v>0</v>
      </c>
      <c r="BD220" s="57">
        <v>2</v>
      </c>
      <c r="BE220" s="57">
        <v>18</v>
      </c>
      <c r="BF220" s="57">
        <v>1</v>
      </c>
      <c r="BG220" s="57">
        <v>4</v>
      </c>
      <c r="BH220" s="57">
        <v>13</v>
      </c>
      <c r="BI220" s="57">
        <v>342</v>
      </c>
      <c r="BJ220" s="57"/>
      <c r="BK220" s="57"/>
      <c r="BL220" s="57"/>
      <c r="BM220" s="57"/>
      <c r="BN220" s="57"/>
    </row>
    <row r="221" spans="1:66" x14ac:dyDescent="0.25">
      <c r="A221" s="77">
        <v>12</v>
      </c>
      <c r="B221" s="77" t="s">
        <v>750</v>
      </c>
      <c r="C221" s="77">
        <v>124</v>
      </c>
      <c r="D221" s="77" t="s">
        <v>751</v>
      </c>
      <c r="E221" s="77">
        <v>756</v>
      </c>
      <c r="F221" s="77" t="s">
        <v>752</v>
      </c>
      <c r="G221" s="77">
        <v>28</v>
      </c>
      <c r="H221" s="77" t="s">
        <v>690</v>
      </c>
      <c r="I221" s="77">
        <v>503</v>
      </c>
      <c r="J221" s="77" t="s">
        <v>752</v>
      </c>
      <c r="K221" s="77" t="s">
        <v>111</v>
      </c>
      <c r="L221" s="77">
        <v>13</v>
      </c>
      <c r="M221" s="77" t="s">
        <v>1078</v>
      </c>
      <c r="N221" s="77" t="s">
        <v>813</v>
      </c>
      <c r="O221" s="77" t="s">
        <v>814</v>
      </c>
      <c r="P221" s="57"/>
      <c r="Q221" s="57">
        <v>3</v>
      </c>
      <c r="R221" s="57"/>
      <c r="S221" s="57">
        <v>3</v>
      </c>
      <c r="T221" s="57">
        <v>15</v>
      </c>
      <c r="U221" s="57">
        <v>0</v>
      </c>
      <c r="V221" s="57">
        <v>3</v>
      </c>
      <c r="W221" s="57">
        <v>1</v>
      </c>
      <c r="X221" s="57">
        <v>1</v>
      </c>
      <c r="Y221" s="57"/>
      <c r="Z221" s="57">
        <v>0</v>
      </c>
      <c r="AA221" s="57">
        <v>5</v>
      </c>
      <c r="AB221" s="57">
        <v>0</v>
      </c>
      <c r="AC221" s="57">
        <v>7</v>
      </c>
      <c r="AD221" s="57">
        <v>0</v>
      </c>
      <c r="AE221" s="57">
        <v>2</v>
      </c>
      <c r="AF221" s="57"/>
      <c r="AG221" s="57">
        <v>4</v>
      </c>
      <c r="AH221" s="57">
        <v>1</v>
      </c>
      <c r="AI221" s="57"/>
      <c r="AJ221" s="57">
        <v>0</v>
      </c>
      <c r="AK221" s="57">
        <v>4</v>
      </c>
      <c r="AL221" s="57">
        <v>4</v>
      </c>
      <c r="AM221" s="57">
        <v>1</v>
      </c>
      <c r="AN221" s="57">
        <v>1</v>
      </c>
      <c r="AO221" s="57">
        <v>2</v>
      </c>
      <c r="AP221" s="57"/>
      <c r="AQ221" s="57">
        <v>2</v>
      </c>
      <c r="AR221" s="57">
        <v>0</v>
      </c>
      <c r="AS221" s="57">
        <v>3</v>
      </c>
      <c r="AT221" s="57"/>
      <c r="AU221" s="57">
        <v>13</v>
      </c>
      <c r="AV221" s="57">
        <v>1</v>
      </c>
      <c r="AW221" s="57">
        <v>0</v>
      </c>
      <c r="AX221" s="57">
        <v>0</v>
      </c>
      <c r="AY221" s="57">
        <v>1</v>
      </c>
      <c r="AZ221" s="57">
        <v>1</v>
      </c>
      <c r="BA221" s="57"/>
      <c r="BB221" s="57">
        <v>2</v>
      </c>
      <c r="BC221" s="57">
        <v>1</v>
      </c>
      <c r="BD221" s="57">
        <v>0</v>
      </c>
      <c r="BE221" s="57">
        <v>27</v>
      </c>
      <c r="BF221" s="57">
        <v>1</v>
      </c>
      <c r="BG221" s="57">
        <v>7</v>
      </c>
      <c r="BH221" s="57">
        <v>17</v>
      </c>
      <c r="BI221" s="57">
        <v>337</v>
      </c>
      <c r="BJ221" s="57"/>
      <c r="BK221" s="57"/>
      <c r="BL221" s="57"/>
      <c r="BM221" s="57"/>
      <c r="BN221" s="57"/>
    </row>
    <row r="222" spans="1:66" x14ac:dyDescent="0.25">
      <c r="A222" s="77">
        <v>12</v>
      </c>
      <c r="B222" s="77" t="s">
        <v>750</v>
      </c>
      <c r="C222" s="77">
        <v>124</v>
      </c>
      <c r="D222" s="77" t="s">
        <v>751</v>
      </c>
      <c r="E222" s="77">
        <v>756</v>
      </c>
      <c r="F222" s="77" t="s">
        <v>752</v>
      </c>
      <c r="G222" s="77">
        <v>28</v>
      </c>
      <c r="H222" s="77" t="s">
        <v>690</v>
      </c>
      <c r="I222" s="77">
        <v>503</v>
      </c>
      <c r="J222" s="77" t="s">
        <v>752</v>
      </c>
      <c r="K222" s="77" t="s">
        <v>111</v>
      </c>
      <c r="L222" s="77">
        <v>14</v>
      </c>
      <c r="M222" s="77" t="s">
        <v>1079</v>
      </c>
      <c r="N222" s="77" t="s">
        <v>813</v>
      </c>
      <c r="O222" s="77" t="s">
        <v>814</v>
      </c>
      <c r="P222" s="57"/>
      <c r="Q222" s="57">
        <v>3</v>
      </c>
      <c r="R222" s="57"/>
      <c r="S222" s="57">
        <v>1</v>
      </c>
      <c r="T222" s="57">
        <v>18</v>
      </c>
      <c r="U222" s="57">
        <v>0</v>
      </c>
      <c r="V222" s="57">
        <v>3</v>
      </c>
      <c r="W222" s="57">
        <v>1</v>
      </c>
      <c r="X222" s="57">
        <v>0</v>
      </c>
      <c r="Y222" s="57"/>
      <c r="Z222" s="57">
        <v>1</v>
      </c>
      <c r="AA222" s="57">
        <v>9</v>
      </c>
      <c r="AB222" s="57">
        <v>1</v>
      </c>
      <c r="AC222" s="57">
        <v>0</v>
      </c>
      <c r="AD222" s="57">
        <v>3</v>
      </c>
      <c r="AE222" s="57">
        <v>2</v>
      </c>
      <c r="AF222" s="57"/>
      <c r="AG222" s="57">
        <v>3</v>
      </c>
      <c r="AH222" s="57">
        <v>1</v>
      </c>
      <c r="AI222" s="57"/>
      <c r="AJ222" s="57">
        <v>3</v>
      </c>
      <c r="AK222" s="57">
        <v>3</v>
      </c>
      <c r="AL222" s="57">
        <v>2</v>
      </c>
      <c r="AM222" s="57">
        <v>1</v>
      </c>
      <c r="AN222" s="57">
        <v>0</v>
      </c>
      <c r="AO222" s="57">
        <v>4</v>
      </c>
      <c r="AP222" s="57"/>
      <c r="AQ222" s="57">
        <v>2</v>
      </c>
      <c r="AR222" s="57">
        <v>2</v>
      </c>
      <c r="AS222" s="57">
        <v>2</v>
      </c>
      <c r="AT222" s="57"/>
      <c r="AU222" s="57">
        <v>13</v>
      </c>
      <c r="AV222" s="57">
        <v>1</v>
      </c>
      <c r="AW222" s="57">
        <v>2</v>
      </c>
      <c r="AX222" s="57">
        <v>0</v>
      </c>
      <c r="AY222" s="57">
        <v>1</v>
      </c>
      <c r="AZ222" s="57">
        <v>3</v>
      </c>
      <c r="BA222" s="57"/>
      <c r="BB222" s="57">
        <v>3</v>
      </c>
      <c r="BC222" s="57">
        <v>3</v>
      </c>
      <c r="BD222" s="57">
        <v>1</v>
      </c>
      <c r="BE222" s="57">
        <v>29</v>
      </c>
      <c r="BF222" s="57">
        <v>0</v>
      </c>
      <c r="BG222" s="57">
        <v>4</v>
      </c>
      <c r="BH222" s="57">
        <v>18</v>
      </c>
      <c r="BI222" s="57">
        <v>336</v>
      </c>
      <c r="BJ222" s="57"/>
      <c r="BK222" s="57"/>
      <c r="BL222" s="57"/>
      <c r="BM222" s="57"/>
      <c r="BN222" s="57"/>
    </row>
    <row r="223" spans="1:66" x14ac:dyDescent="0.25">
      <c r="A223" s="77">
        <v>12</v>
      </c>
      <c r="B223" s="77" t="s">
        <v>750</v>
      </c>
      <c r="C223" s="77">
        <v>124</v>
      </c>
      <c r="D223" s="77" t="s">
        <v>751</v>
      </c>
      <c r="E223" s="77">
        <v>756</v>
      </c>
      <c r="F223" s="77" t="s">
        <v>752</v>
      </c>
      <c r="G223" s="77">
        <v>28</v>
      </c>
      <c r="H223" s="77" t="s">
        <v>690</v>
      </c>
      <c r="I223" s="77">
        <v>503</v>
      </c>
      <c r="J223" s="77" t="s">
        <v>752</v>
      </c>
      <c r="K223" s="77" t="s">
        <v>111</v>
      </c>
      <c r="L223" s="77">
        <v>15</v>
      </c>
      <c r="M223" s="77" t="s">
        <v>1080</v>
      </c>
      <c r="N223" s="77" t="s">
        <v>813</v>
      </c>
      <c r="O223" s="77" t="s">
        <v>814</v>
      </c>
      <c r="P223" s="57"/>
      <c r="Q223" s="57">
        <v>3</v>
      </c>
      <c r="R223" s="57"/>
      <c r="S223" s="57">
        <v>0</v>
      </c>
      <c r="T223" s="57">
        <v>22</v>
      </c>
      <c r="U223" s="57">
        <v>1</v>
      </c>
      <c r="V223" s="57">
        <v>2</v>
      </c>
      <c r="W223" s="57">
        <v>0</v>
      </c>
      <c r="X223" s="57">
        <v>0</v>
      </c>
      <c r="Y223" s="57"/>
      <c r="Z223" s="57">
        <v>2</v>
      </c>
      <c r="AA223" s="57">
        <v>9</v>
      </c>
      <c r="AB223" s="57">
        <v>1</v>
      </c>
      <c r="AC223" s="57">
        <v>4</v>
      </c>
      <c r="AD223" s="57">
        <v>0</v>
      </c>
      <c r="AE223" s="57">
        <v>2</v>
      </c>
      <c r="AF223" s="57"/>
      <c r="AG223" s="57">
        <v>1</v>
      </c>
      <c r="AH223" s="57">
        <v>1</v>
      </c>
      <c r="AI223" s="57"/>
      <c r="AJ223" s="57">
        <v>4</v>
      </c>
      <c r="AK223" s="57">
        <v>2</v>
      </c>
      <c r="AL223" s="57">
        <v>0</v>
      </c>
      <c r="AM223" s="57">
        <v>1</v>
      </c>
      <c r="AN223" s="57">
        <v>1</v>
      </c>
      <c r="AO223" s="57">
        <v>1</v>
      </c>
      <c r="AP223" s="57"/>
      <c r="AQ223" s="57">
        <v>7</v>
      </c>
      <c r="AR223" s="57">
        <v>2</v>
      </c>
      <c r="AS223" s="57">
        <v>2</v>
      </c>
      <c r="AT223" s="57"/>
      <c r="AU223" s="57">
        <v>10</v>
      </c>
      <c r="AV223" s="57">
        <v>0</v>
      </c>
      <c r="AW223" s="57">
        <v>1</v>
      </c>
      <c r="AX223" s="57">
        <v>1</v>
      </c>
      <c r="AY223" s="57">
        <v>2</v>
      </c>
      <c r="AZ223" s="57">
        <v>0</v>
      </c>
      <c r="BA223" s="57"/>
      <c r="BB223" s="57">
        <v>2</v>
      </c>
      <c r="BC223" s="57">
        <v>1</v>
      </c>
      <c r="BD223" s="57">
        <v>3</v>
      </c>
      <c r="BE223" s="57">
        <v>29</v>
      </c>
      <c r="BF223" s="57">
        <v>0</v>
      </c>
      <c r="BG223" s="57">
        <v>5</v>
      </c>
      <c r="BH223" s="57">
        <v>19</v>
      </c>
      <c r="BI223" s="57">
        <v>337</v>
      </c>
      <c r="BJ223" s="57"/>
      <c r="BK223" s="57"/>
      <c r="BL223" s="57"/>
      <c r="BM223" s="57"/>
      <c r="BN223" s="57"/>
    </row>
    <row r="224" spans="1:66" x14ac:dyDescent="0.25">
      <c r="A224" s="77">
        <v>12</v>
      </c>
      <c r="B224" s="77" t="s">
        <v>750</v>
      </c>
      <c r="C224" s="77">
        <v>124</v>
      </c>
      <c r="D224" s="77" t="s">
        <v>751</v>
      </c>
      <c r="E224" s="77">
        <v>756</v>
      </c>
      <c r="F224" s="77" t="s">
        <v>752</v>
      </c>
      <c r="G224" s="77">
        <v>28</v>
      </c>
      <c r="H224" s="77" t="s">
        <v>690</v>
      </c>
      <c r="I224" s="77">
        <v>503</v>
      </c>
      <c r="J224" s="77" t="s">
        <v>752</v>
      </c>
      <c r="K224" s="77" t="s">
        <v>111</v>
      </c>
      <c r="L224" s="77">
        <v>16</v>
      </c>
      <c r="M224" s="77" t="s">
        <v>1081</v>
      </c>
      <c r="N224" s="77" t="s">
        <v>813</v>
      </c>
      <c r="O224" s="77" t="s">
        <v>814</v>
      </c>
      <c r="P224" s="57"/>
      <c r="Q224" s="57">
        <v>2</v>
      </c>
      <c r="R224" s="57"/>
      <c r="S224" s="57">
        <v>2</v>
      </c>
      <c r="T224" s="57">
        <v>15</v>
      </c>
      <c r="U224" s="57">
        <v>1</v>
      </c>
      <c r="V224" s="57">
        <v>0</v>
      </c>
      <c r="W224" s="57">
        <v>2</v>
      </c>
      <c r="X224" s="57">
        <v>0</v>
      </c>
      <c r="Y224" s="57"/>
      <c r="Z224" s="57">
        <v>2</v>
      </c>
      <c r="AA224" s="57">
        <v>12</v>
      </c>
      <c r="AB224" s="57">
        <v>2</v>
      </c>
      <c r="AC224" s="57">
        <v>3</v>
      </c>
      <c r="AD224" s="57">
        <v>0</v>
      </c>
      <c r="AE224" s="57">
        <v>3</v>
      </c>
      <c r="AF224" s="57"/>
      <c r="AG224" s="57">
        <v>3</v>
      </c>
      <c r="AH224" s="57">
        <v>1</v>
      </c>
      <c r="AI224" s="57"/>
      <c r="AJ224" s="57">
        <v>5</v>
      </c>
      <c r="AK224" s="57">
        <v>5</v>
      </c>
      <c r="AL224" s="57">
        <v>3</v>
      </c>
      <c r="AM224" s="57">
        <v>2</v>
      </c>
      <c r="AN224" s="57">
        <v>1</v>
      </c>
      <c r="AO224" s="57">
        <v>5</v>
      </c>
      <c r="AP224" s="57"/>
      <c r="AQ224" s="57">
        <v>2</v>
      </c>
      <c r="AR224" s="57">
        <v>3</v>
      </c>
      <c r="AS224" s="57">
        <v>1</v>
      </c>
      <c r="AT224" s="57"/>
      <c r="AU224" s="57">
        <v>11</v>
      </c>
      <c r="AV224" s="57">
        <v>4</v>
      </c>
      <c r="AW224" s="57">
        <v>0</v>
      </c>
      <c r="AX224" s="57">
        <v>0</v>
      </c>
      <c r="AY224" s="57">
        <v>3</v>
      </c>
      <c r="AZ224" s="57">
        <v>0</v>
      </c>
      <c r="BA224" s="57"/>
      <c r="BB224" s="57">
        <v>7</v>
      </c>
      <c r="BC224" s="57">
        <v>1</v>
      </c>
      <c r="BD224" s="57">
        <v>4</v>
      </c>
      <c r="BE224" s="57">
        <v>27</v>
      </c>
      <c r="BF224" s="57">
        <v>1</v>
      </c>
      <c r="BG224" s="57">
        <v>4</v>
      </c>
      <c r="BH224" s="57">
        <v>6</v>
      </c>
      <c r="BI224" s="57">
        <v>331</v>
      </c>
      <c r="BJ224" s="57"/>
      <c r="BK224" s="57"/>
      <c r="BL224" s="57"/>
      <c r="BM224" s="57"/>
      <c r="BN224" s="57"/>
    </row>
    <row r="225" spans="1:66" x14ac:dyDescent="0.25">
      <c r="A225" s="77">
        <v>12</v>
      </c>
      <c r="B225" s="77" t="s">
        <v>750</v>
      </c>
      <c r="C225" s="77">
        <v>124</v>
      </c>
      <c r="D225" s="77" t="s">
        <v>751</v>
      </c>
      <c r="E225" s="77">
        <v>756</v>
      </c>
      <c r="F225" s="77" t="s">
        <v>752</v>
      </c>
      <c r="G225" s="77">
        <v>28</v>
      </c>
      <c r="H225" s="77" t="s">
        <v>690</v>
      </c>
      <c r="I225" s="77">
        <v>503</v>
      </c>
      <c r="J225" s="77" t="s">
        <v>752</v>
      </c>
      <c r="K225" s="77" t="s">
        <v>111</v>
      </c>
      <c r="L225" s="77">
        <v>17</v>
      </c>
      <c r="M225" s="77" t="s">
        <v>1082</v>
      </c>
      <c r="N225" s="77" t="s">
        <v>813</v>
      </c>
      <c r="O225" s="77" t="s">
        <v>814</v>
      </c>
      <c r="P225" s="57"/>
      <c r="Q225" s="57">
        <v>6</v>
      </c>
      <c r="R225" s="57"/>
      <c r="S225" s="57">
        <v>1</v>
      </c>
      <c r="T225" s="57">
        <v>19</v>
      </c>
      <c r="U225" s="57">
        <v>0</v>
      </c>
      <c r="V225" s="57">
        <v>3</v>
      </c>
      <c r="W225" s="57">
        <v>0</v>
      </c>
      <c r="X225" s="57">
        <v>2</v>
      </c>
      <c r="Y225" s="57"/>
      <c r="Z225" s="57">
        <v>3</v>
      </c>
      <c r="AA225" s="57">
        <v>6</v>
      </c>
      <c r="AB225" s="57">
        <v>1</v>
      </c>
      <c r="AC225" s="57">
        <v>2</v>
      </c>
      <c r="AD225" s="57">
        <v>0</v>
      </c>
      <c r="AE225" s="57">
        <v>2</v>
      </c>
      <c r="AF225" s="57"/>
      <c r="AG225" s="57">
        <v>2</v>
      </c>
      <c r="AH225" s="57">
        <v>1</v>
      </c>
      <c r="AI225" s="57"/>
      <c r="AJ225" s="57">
        <v>2</v>
      </c>
      <c r="AK225" s="57">
        <v>9</v>
      </c>
      <c r="AL225" s="57">
        <v>1</v>
      </c>
      <c r="AM225" s="57">
        <v>0</v>
      </c>
      <c r="AN225" s="57">
        <v>1</v>
      </c>
      <c r="AO225" s="57">
        <v>5</v>
      </c>
      <c r="AP225" s="57"/>
      <c r="AQ225" s="57">
        <v>3</v>
      </c>
      <c r="AR225" s="57">
        <v>2</v>
      </c>
      <c r="AS225" s="57">
        <v>1</v>
      </c>
      <c r="AT225" s="57"/>
      <c r="AU225" s="57">
        <v>14</v>
      </c>
      <c r="AV225" s="57">
        <v>0</v>
      </c>
      <c r="AW225" s="57">
        <v>0</v>
      </c>
      <c r="AX225" s="57">
        <v>1</v>
      </c>
      <c r="AY225" s="57">
        <v>1</v>
      </c>
      <c r="AZ225" s="57">
        <v>0</v>
      </c>
      <c r="BA225" s="57"/>
      <c r="BB225" s="57">
        <v>11</v>
      </c>
      <c r="BC225" s="57">
        <v>4</v>
      </c>
      <c r="BD225" s="57">
        <v>0</v>
      </c>
      <c r="BE225" s="57">
        <v>24</v>
      </c>
      <c r="BF225" s="57">
        <v>1</v>
      </c>
      <c r="BG225" s="57">
        <v>6</v>
      </c>
      <c r="BH225" s="57">
        <v>11</v>
      </c>
      <c r="BI225" s="57">
        <v>336</v>
      </c>
      <c r="BJ225" s="57"/>
      <c r="BK225" s="57"/>
      <c r="BL225" s="57"/>
      <c r="BM225" s="57"/>
      <c r="BN225" s="57"/>
    </row>
    <row r="226" spans="1:66" x14ac:dyDescent="0.25">
      <c r="A226" s="77">
        <v>12</v>
      </c>
      <c r="B226" s="77" t="s">
        <v>750</v>
      </c>
      <c r="C226" s="77">
        <v>124</v>
      </c>
      <c r="D226" s="77" t="s">
        <v>751</v>
      </c>
      <c r="E226" s="77">
        <v>756</v>
      </c>
      <c r="F226" s="77" t="s">
        <v>752</v>
      </c>
      <c r="G226" s="77">
        <v>28</v>
      </c>
      <c r="H226" s="77" t="s">
        <v>690</v>
      </c>
      <c r="I226" s="77">
        <v>503</v>
      </c>
      <c r="J226" s="77" t="s">
        <v>752</v>
      </c>
      <c r="K226" s="77" t="s">
        <v>111</v>
      </c>
      <c r="L226" s="77">
        <v>18</v>
      </c>
      <c r="M226" s="77" t="s">
        <v>1083</v>
      </c>
      <c r="N226" s="77" t="s">
        <v>813</v>
      </c>
      <c r="O226" s="77" t="s">
        <v>814</v>
      </c>
      <c r="P226" s="57"/>
      <c r="Q226" s="57">
        <v>2</v>
      </c>
      <c r="R226" s="57"/>
      <c r="S226" s="57">
        <v>0</v>
      </c>
      <c r="T226" s="57">
        <v>14</v>
      </c>
      <c r="U226" s="57">
        <v>0</v>
      </c>
      <c r="V226" s="57">
        <v>1</v>
      </c>
      <c r="W226" s="57">
        <v>0</v>
      </c>
      <c r="X226" s="57">
        <v>0</v>
      </c>
      <c r="Y226" s="57"/>
      <c r="Z226" s="57">
        <v>1</v>
      </c>
      <c r="AA226" s="57">
        <v>9</v>
      </c>
      <c r="AB226" s="57">
        <v>1</v>
      </c>
      <c r="AC226" s="57">
        <v>1</v>
      </c>
      <c r="AD226" s="57">
        <v>0</v>
      </c>
      <c r="AE226" s="57">
        <v>2</v>
      </c>
      <c r="AF226" s="57"/>
      <c r="AG226" s="57">
        <v>1</v>
      </c>
      <c r="AH226" s="57">
        <v>1</v>
      </c>
      <c r="AI226" s="57"/>
      <c r="AJ226" s="57">
        <v>5</v>
      </c>
      <c r="AK226" s="57">
        <v>5</v>
      </c>
      <c r="AL226" s="57">
        <v>2</v>
      </c>
      <c r="AM226" s="57">
        <v>1</v>
      </c>
      <c r="AN226" s="57">
        <v>1</v>
      </c>
      <c r="AO226" s="57">
        <v>2</v>
      </c>
      <c r="AP226" s="57"/>
      <c r="AQ226" s="57">
        <v>2</v>
      </c>
      <c r="AR226" s="57">
        <v>2</v>
      </c>
      <c r="AS226" s="57">
        <v>0</v>
      </c>
      <c r="AT226" s="57"/>
      <c r="AU226" s="57">
        <v>13</v>
      </c>
      <c r="AV226" s="57">
        <v>2</v>
      </c>
      <c r="AW226" s="57">
        <v>0</v>
      </c>
      <c r="AX226" s="57">
        <v>0</v>
      </c>
      <c r="AY226" s="57">
        <v>2</v>
      </c>
      <c r="AZ226" s="57">
        <v>0</v>
      </c>
      <c r="BA226" s="57"/>
      <c r="BB226" s="57">
        <v>11</v>
      </c>
      <c r="BC226" s="57">
        <v>0</v>
      </c>
      <c r="BD226" s="57">
        <v>1</v>
      </c>
      <c r="BE226" s="57">
        <v>17</v>
      </c>
      <c r="BF226" s="57">
        <v>0</v>
      </c>
      <c r="BG226" s="57">
        <v>3</v>
      </c>
      <c r="BH226" s="57">
        <v>10</v>
      </c>
      <c r="BI226" s="57">
        <v>335</v>
      </c>
      <c r="BJ226" s="57"/>
      <c r="BK226" s="57"/>
      <c r="BL226" s="57"/>
      <c r="BM226" s="57"/>
      <c r="BN226" s="57"/>
    </row>
    <row r="227" spans="1:66" x14ac:dyDescent="0.25">
      <c r="A227" s="77">
        <v>12</v>
      </c>
      <c r="B227" s="77" t="s">
        <v>750</v>
      </c>
      <c r="C227" s="77">
        <v>124</v>
      </c>
      <c r="D227" s="77" t="s">
        <v>751</v>
      </c>
      <c r="E227" s="77">
        <v>756</v>
      </c>
      <c r="F227" s="77" t="s">
        <v>752</v>
      </c>
      <c r="G227" s="77">
        <v>28</v>
      </c>
      <c r="H227" s="77" t="s">
        <v>690</v>
      </c>
      <c r="I227" s="77">
        <v>503</v>
      </c>
      <c r="J227" s="77" t="s">
        <v>752</v>
      </c>
      <c r="K227" s="77" t="s">
        <v>111</v>
      </c>
      <c r="L227" s="77">
        <v>19</v>
      </c>
      <c r="M227" s="77" t="s">
        <v>1084</v>
      </c>
      <c r="N227" s="77" t="s">
        <v>815</v>
      </c>
      <c r="O227" s="77" t="s">
        <v>816</v>
      </c>
      <c r="P227" s="57"/>
      <c r="Q227" s="57">
        <v>0</v>
      </c>
      <c r="R227" s="57"/>
      <c r="S227" s="57">
        <v>1</v>
      </c>
      <c r="T227" s="57">
        <v>14</v>
      </c>
      <c r="U227" s="57">
        <v>0</v>
      </c>
      <c r="V227" s="57">
        <v>2</v>
      </c>
      <c r="W227" s="57">
        <v>2</v>
      </c>
      <c r="X227" s="57">
        <v>1</v>
      </c>
      <c r="Y227" s="57"/>
      <c r="Z227" s="57">
        <v>1</v>
      </c>
      <c r="AA227" s="57">
        <v>3</v>
      </c>
      <c r="AB227" s="57">
        <v>2</v>
      </c>
      <c r="AC227" s="57">
        <v>0</v>
      </c>
      <c r="AD227" s="57">
        <v>1</v>
      </c>
      <c r="AE227" s="57">
        <v>3</v>
      </c>
      <c r="AF227" s="57"/>
      <c r="AG227" s="57">
        <v>5</v>
      </c>
      <c r="AH227" s="57">
        <v>1</v>
      </c>
      <c r="AI227" s="57"/>
      <c r="AJ227" s="57">
        <v>4</v>
      </c>
      <c r="AK227" s="57">
        <v>4</v>
      </c>
      <c r="AL227" s="57">
        <v>1</v>
      </c>
      <c r="AM227" s="57">
        <v>0</v>
      </c>
      <c r="AN227" s="57">
        <v>3</v>
      </c>
      <c r="AO227" s="57">
        <v>3</v>
      </c>
      <c r="AP227" s="57"/>
      <c r="AQ227" s="57">
        <v>4</v>
      </c>
      <c r="AR227" s="57">
        <v>2</v>
      </c>
      <c r="AS227" s="57">
        <v>2</v>
      </c>
      <c r="AT227" s="57"/>
      <c r="AU227" s="57">
        <v>16</v>
      </c>
      <c r="AV227" s="57">
        <v>1</v>
      </c>
      <c r="AW227" s="57">
        <v>1</v>
      </c>
      <c r="AX227" s="57">
        <v>2</v>
      </c>
      <c r="AY227" s="57">
        <v>0</v>
      </c>
      <c r="AZ227" s="57">
        <v>0</v>
      </c>
      <c r="BA227" s="57"/>
      <c r="BB227" s="57">
        <v>8</v>
      </c>
      <c r="BC227" s="57">
        <v>1</v>
      </c>
      <c r="BD227" s="57">
        <v>0</v>
      </c>
      <c r="BE227" s="57">
        <v>24</v>
      </c>
      <c r="BF227" s="57">
        <v>0</v>
      </c>
      <c r="BG227" s="57">
        <v>2</v>
      </c>
      <c r="BH227" s="57">
        <v>16</v>
      </c>
      <c r="BI227" s="57">
        <v>332</v>
      </c>
      <c r="BJ227" s="57"/>
      <c r="BK227" s="57"/>
      <c r="BL227" s="57"/>
      <c r="BM227" s="57"/>
      <c r="BN227" s="57"/>
    </row>
    <row r="228" spans="1:66" x14ac:dyDescent="0.25">
      <c r="A228" s="77">
        <v>12</v>
      </c>
      <c r="B228" s="77" t="s">
        <v>750</v>
      </c>
      <c r="C228" s="77">
        <v>124</v>
      </c>
      <c r="D228" s="77" t="s">
        <v>751</v>
      </c>
      <c r="E228" s="77">
        <v>756</v>
      </c>
      <c r="F228" s="77" t="s">
        <v>752</v>
      </c>
      <c r="G228" s="77">
        <v>28</v>
      </c>
      <c r="H228" s="77" t="s">
        <v>690</v>
      </c>
      <c r="I228" s="77">
        <v>503</v>
      </c>
      <c r="J228" s="77" t="s">
        <v>752</v>
      </c>
      <c r="K228" s="77" t="s">
        <v>111</v>
      </c>
      <c r="L228" s="77">
        <v>20</v>
      </c>
      <c r="M228" s="77" t="s">
        <v>1085</v>
      </c>
      <c r="N228" s="77" t="s">
        <v>815</v>
      </c>
      <c r="O228" s="77" t="s">
        <v>816</v>
      </c>
      <c r="P228" s="57"/>
      <c r="Q228" s="57">
        <v>1</v>
      </c>
      <c r="R228" s="57"/>
      <c r="S228" s="57">
        <v>1</v>
      </c>
      <c r="T228" s="57">
        <v>13</v>
      </c>
      <c r="U228" s="57">
        <v>0</v>
      </c>
      <c r="V228" s="57">
        <v>2</v>
      </c>
      <c r="W228" s="57">
        <v>0</v>
      </c>
      <c r="X228" s="57">
        <v>0</v>
      </c>
      <c r="Y228" s="57"/>
      <c r="Z228" s="57">
        <v>2</v>
      </c>
      <c r="AA228" s="57">
        <v>8</v>
      </c>
      <c r="AB228" s="57">
        <v>0</v>
      </c>
      <c r="AC228" s="57">
        <v>1</v>
      </c>
      <c r="AD228" s="57">
        <v>0</v>
      </c>
      <c r="AE228" s="57">
        <v>1</v>
      </c>
      <c r="AF228" s="57"/>
      <c r="AG228" s="57">
        <v>6</v>
      </c>
      <c r="AH228" s="57">
        <v>2</v>
      </c>
      <c r="AI228" s="57"/>
      <c r="AJ228" s="57">
        <v>5</v>
      </c>
      <c r="AK228" s="57">
        <v>2</v>
      </c>
      <c r="AL228" s="57">
        <v>0</v>
      </c>
      <c r="AM228" s="57">
        <v>0</v>
      </c>
      <c r="AN228" s="57">
        <v>3</v>
      </c>
      <c r="AO228" s="57">
        <v>3</v>
      </c>
      <c r="AP228" s="57"/>
      <c r="AQ228" s="57">
        <v>2</v>
      </c>
      <c r="AR228" s="57">
        <v>1</v>
      </c>
      <c r="AS228" s="57">
        <v>0</v>
      </c>
      <c r="AT228" s="57"/>
      <c r="AU228" s="57">
        <v>14</v>
      </c>
      <c r="AV228" s="57">
        <v>0</v>
      </c>
      <c r="AW228" s="57">
        <v>0</v>
      </c>
      <c r="AX228" s="57">
        <v>1</v>
      </c>
      <c r="AY228" s="57">
        <v>2</v>
      </c>
      <c r="AZ228" s="57">
        <v>0</v>
      </c>
      <c r="BA228" s="57"/>
      <c r="BB228" s="57">
        <v>11</v>
      </c>
      <c r="BC228" s="57">
        <v>1</v>
      </c>
      <c r="BD228" s="57">
        <v>1</v>
      </c>
      <c r="BE228" s="57">
        <v>23</v>
      </c>
      <c r="BF228" s="57">
        <v>3</v>
      </c>
      <c r="BG228" s="57">
        <v>6</v>
      </c>
      <c r="BH228" s="57">
        <v>15</v>
      </c>
      <c r="BI228" s="57">
        <v>320</v>
      </c>
      <c r="BJ228" s="57"/>
      <c r="BK228" s="57"/>
      <c r="BL228" s="57"/>
      <c r="BM228" s="57"/>
      <c r="BN228" s="57"/>
    </row>
    <row r="229" spans="1:66" x14ac:dyDescent="0.25">
      <c r="A229" s="77">
        <v>12</v>
      </c>
      <c r="B229" s="77" t="s">
        <v>750</v>
      </c>
      <c r="C229" s="77">
        <v>124</v>
      </c>
      <c r="D229" s="77" t="s">
        <v>751</v>
      </c>
      <c r="E229" s="77">
        <v>756</v>
      </c>
      <c r="F229" s="77" t="s">
        <v>752</v>
      </c>
      <c r="G229" s="77">
        <v>28</v>
      </c>
      <c r="H229" s="77" t="s">
        <v>690</v>
      </c>
      <c r="I229" s="77">
        <v>503</v>
      </c>
      <c r="J229" s="77" t="s">
        <v>752</v>
      </c>
      <c r="K229" s="77" t="s">
        <v>111</v>
      </c>
      <c r="L229" s="77">
        <v>21</v>
      </c>
      <c r="M229" s="77" t="s">
        <v>1086</v>
      </c>
      <c r="N229" s="77" t="s">
        <v>815</v>
      </c>
      <c r="O229" s="77" t="s">
        <v>816</v>
      </c>
      <c r="P229" s="57"/>
      <c r="Q229" s="57">
        <v>2</v>
      </c>
      <c r="R229" s="57"/>
      <c r="S229" s="57">
        <v>1</v>
      </c>
      <c r="T229" s="57">
        <v>23</v>
      </c>
      <c r="U229" s="57">
        <v>1</v>
      </c>
      <c r="V229" s="57">
        <v>1</v>
      </c>
      <c r="W229" s="57">
        <v>1</v>
      </c>
      <c r="X229" s="57">
        <v>0</v>
      </c>
      <c r="Y229" s="57"/>
      <c r="Z229" s="57">
        <v>0</v>
      </c>
      <c r="AA229" s="57">
        <v>5</v>
      </c>
      <c r="AB229" s="57">
        <v>2</v>
      </c>
      <c r="AC229" s="57">
        <v>0</v>
      </c>
      <c r="AD229" s="57">
        <v>0</v>
      </c>
      <c r="AE229" s="57">
        <v>0</v>
      </c>
      <c r="AF229" s="57"/>
      <c r="AG229" s="57">
        <v>4</v>
      </c>
      <c r="AH229" s="57">
        <v>1</v>
      </c>
      <c r="AI229" s="57"/>
      <c r="AJ229" s="57">
        <v>3</v>
      </c>
      <c r="AK229" s="57">
        <v>3</v>
      </c>
      <c r="AL229" s="57">
        <v>1</v>
      </c>
      <c r="AM229" s="57">
        <v>1</v>
      </c>
      <c r="AN229" s="57">
        <v>2</v>
      </c>
      <c r="AO229" s="57">
        <v>0</v>
      </c>
      <c r="AP229" s="57"/>
      <c r="AQ229" s="57">
        <v>2</v>
      </c>
      <c r="AR229" s="57">
        <v>1</v>
      </c>
      <c r="AS229" s="57">
        <v>1</v>
      </c>
      <c r="AT229" s="57"/>
      <c r="AU229" s="57">
        <v>6</v>
      </c>
      <c r="AV229" s="57">
        <v>0</v>
      </c>
      <c r="AW229" s="57">
        <v>0</v>
      </c>
      <c r="AX229" s="57">
        <v>0</v>
      </c>
      <c r="AY229" s="57">
        <v>3</v>
      </c>
      <c r="AZ229" s="57">
        <v>4</v>
      </c>
      <c r="BA229" s="57"/>
      <c r="BB229" s="57">
        <v>2</v>
      </c>
      <c r="BC229" s="57">
        <v>0</v>
      </c>
      <c r="BD229" s="57">
        <v>1</v>
      </c>
      <c r="BE229" s="57">
        <v>12</v>
      </c>
      <c r="BF229" s="57">
        <v>1</v>
      </c>
      <c r="BG229" s="57">
        <v>1</v>
      </c>
      <c r="BH229" s="57">
        <v>11</v>
      </c>
      <c r="BI229" s="57">
        <v>333</v>
      </c>
      <c r="BJ229" s="57"/>
      <c r="BK229" s="57"/>
      <c r="BL229" s="57"/>
      <c r="BM229" s="57"/>
      <c r="BN229" s="57"/>
    </row>
    <row r="230" spans="1:66" x14ac:dyDescent="0.25">
      <c r="A230" s="77">
        <v>12</v>
      </c>
      <c r="B230" s="77" t="s">
        <v>750</v>
      </c>
      <c r="C230" s="77">
        <v>124</v>
      </c>
      <c r="D230" s="77" t="s">
        <v>751</v>
      </c>
      <c r="E230" s="77">
        <v>756</v>
      </c>
      <c r="F230" s="77" t="s">
        <v>752</v>
      </c>
      <c r="G230" s="77">
        <v>28</v>
      </c>
      <c r="H230" s="77" t="s">
        <v>690</v>
      </c>
      <c r="I230" s="77">
        <v>503</v>
      </c>
      <c r="J230" s="77" t="s">
        <v>752</v>
      </c>
      <c r="K230" s="77" t="s">
        <v>111</v>
      </c>
      <c r="L230" s="77">
        <v>22</v>
      </c>
      <c r="M230" s="77" t="s">
        <v>1087</v>
      </c>
      <c r="N230" s="77" t="s">
        <v>815</v>
      </c>
      <c r="O230" s="77" t="s">
        <v>816</v>
      </c>
      <c r="P230" s="57"/>
      <c r="Q230" s="57">
        <v>1</v>
      </c>
      <c r="R230" s="57"/>
      <c r="S230" s="57">
        <v>1</v>
      </c>
      <c r="T230" s="57">
        <v>10</v>
      </c>
      <c r="U230" s="57">
        <v>0</v>
      </c>
      <c r="V230" s="57">
        <v>0</v>
      </c>
      <c r="W230" s="57">
        <v>0</v>
      </c>
      <c r="X230" s="57">
        <v>0</v>
      </c>
      <c r="Y230" s="57"/>
      <c r="Z230" s="57">
        <v>3</v>
      </c>
      <c r="AA230" s="57">
        <v>4</v>
      </c>
      <c r="AB230" s="57">
        <v>0</v>
      </c>
      <c r="AC230" s="57">
        <v>2</v>
      </c>
      <c r="AD230" s="57">
        <v>1</v>
      </c>
      <c r="AE230" s="57">
        <v>2</v>
      </c>
      <c r="AF230" s="57"/>
      <c r="AG230" s="57">
        <v>2</v>
      </c>
      <c r="AH230" s="57">
        <v>1</v>
      </c>
      <c r="AI230" s="57"/>
      <c r="AJ230" s="57">
        <v>5</v>
      </c>
      <c r="AK230" s="57">
        <v>4</v>
      </c>
      <c r="AL230" s="57">
        <v>0</v>
      </c>
      <c r="AM230" s="57">
        <v>0</v>
      </c>
      <c r="AN230" s="57">
        <v>1</v>
      </c>
      <c r="AO230" s="57">
        <v>1</v>
      </c>
      <c r="AP230" s="57"/>
      <c r="AQ230" s="57">
        <v>3</v>
      </c>
      <c r="AR230" s="57">
        <v>0</v>
      </c>
      <c r="AS230" s="57">
        <v>0</v>
      </c>
      <c r="AT230" s="57"/>
      <c r="AU230" s="57">
        <v>7</v>
      </c>
      <c r="AV230" s="57">
        <v>1</v>
      </c>
      <c r="AW230" s="57">
        <v>0</v>
      </c>
      <c r="AX230" s="57">
        <v>0</v>
      </c>
      <c r="AY230" s="57">
        <v>2</v>
      </c>
      <c r="AZ230" s="57">
        <v>0</v>
      </c>
      <c r="BA230" s="57"/>
      <c r="BB230" s="57">
        <v>4</v>
      </c>
      <c r="BC230" s="57">
        <v>2</v>
      </c>
      <c r="BD230" s="57">
        <v>0</v>
      </c>
      <c r="BE230" s="57">
        <v>16</v>
      </c>
      <c r="BF230" s="57">
        <v>0</v>
      </c>
      <c r="BG230" s="57">
        <v>2</v>
      </c>
      <c r="BH230" s="57">
        <v>5</v>
      </c>
      <c r="BI230" s="57">
        <v>321</v>
      </c>
      <c r="BJ230" s="57"/>
      <c r="BK230" s="57"/>
      <c r="BL230" s="57"/>
      <c r="BM230" s="57"/>
      <c r="BN230" s="57"/>
    </row>
    <row r="231" spans="1:66" x14ac:dyDescent="0.25">
      <c r="A231" s="77">
        <v>12</v>
      </c>
      <c r="B231" s="77" t="s">
        <v>750</v>
      </c>
      <c r="C231" s="77">
        <v>124</v>
      </c>
      <c r="D231" s="77" t="s">
        <v>751</v>
      </c>
      <c r="E231" s="77">
        <v>756</v>
      </c>
      <c r="F231" s="77" t="s">
        <v>752</v>
      </c>
      <c r="G231" s="77">
        <v>28</v>
      </c>
      <c r="H231" s="77" t="s">
        <v>690</v>
      </c>
      <c r="I231" s="77">
        <v>503</v>
      </c>
      <c r="J231" s="77" t="s">
        <v>752</v>
      </c>
      <c r="K231" s="77" t="s">
        <v>111</v>
      </c>
      <c r="L231" s="77">
        <v>23</v>
      </c>
      <c r="M231" s="77" t="s">
        <v>1088</v>
      </c>
      <c r="N231" s="77" t="s">
        <v>815</v>
      </c>
      <c r="O231" s="77" t="s">
        <v>816</v>
      </c>
      <c r="P231" s="57"/>
      <c r="Q231" s="57">
        <v>4</v>
      </c>
      <c r="R231" s="57"/>
      <c r="S231" s="57">
        <v>1</v>
      </c>
      <c r="T231" s="57">
        <v>15</v>
      </c>
      <c r="U231" s="57">
        <v>0</v>
      </c>
      <c r="V231" s="57">
        <v>4</v>
      </c>
      <c r="W231" s="57">
        <v>1</v>
      </c>
      <c r="X231" s="57">
        <v>0</v>
      </c>
      <c r="Y231" s="57"/>
      <c r="Z231" s="57">
        <v>3</v>
      </c>
      <c r="AA231" s="57">
        <v>16</v>
      </c>
      <c r="AB231" s="57">
        <v>0</v>
      </c>
      <c r="AC231" s="57">
        <v>5</v>
      </c>
      <c r="AD231" s="57">
        <v>0</v>
      </c>
      <c r="AE231" s="57">
        <v>6</v>
      </c>
      <c r="AF231" s="57"/>
      <c r="AG231" s="57">
        <v>10</v>
      </c>
      <c r="AH231" s="57">
        <v>1</v>
      </c>
      <c r="AI231" s="57"/>
      <c r="AJ231" s="57">
        <v>1</v>
      </c>
      <c r="AK231" s="57">
        <v>4</v>
      </c>
      <c r="AL231" s="57">
        <v>0</v>
      </c>
      <c r="AM231" s="57">
        <v>0</v>
      </c>
      <c r="AN231" s="57">
        <v>0</v>
      </c>
      <c r="AO231" s="57">
        <v>2</v>
      </c>
      <c r="AP231" s="57"/>
      <c r="AQ231" s="57">
        <v>2</v>
      </c>
      <c r="AR231" s="57">
        <v>1</v>
      </c>
      <c r="AS231" s="57">
        <v>2</v>
      </c>
      <c r="AT231" s="57"/>
      <c r="AU231" s="57">
        <v>21</v>
      </c>
      <c r="AV231" s="57">
        <v>1</v>
      </c>
      <c r="AW231" s="57">
        <v>0</v>
      </c>
      <c r="AX231" s="57">
        <v>1</v>
      </c>
      <c r="AY231" s="57">
        <v>2</v>
      </c>
      <c r="AZ231" s="57">
        <v>0</v>
      </c>
      <c r="BA231" s="57"/>
      <c r="BB231" s="57">
        <v>6</v>
      </c>
      <c r="BC231" s="57">
        <v>1</v>
      </c>
      <c r="BD231" s="57">
        <v>0</v>
      </c>
      <c r="BE231" s="57">
        <v>21</v>
      </c>
      <c r="BF231" s="57">
        <v>3</v>
      </c>
      <c r="BG231" s="57">
        <v>4</v>
      </c>
      <c r="BH231" s="57">
        <v>14</v>
      </c>
      <c r="BI231" s="57">
        <v>328</v>
      </c>
      <c r="BJ231" s="57"/>
      <c r="BK231" s="57"/>
      <c r="BL231" s="57"/>
      <c r="BM231" s="57"/>
      <c r="BN231" s="57"/>
    </row>
    <row r="232" spans="1:66" x14ac:dyDescent="0.25">
      <c r="A232" s="77">
        <v>12</v>
      </c>
      <c r="B232" s="77" t="s">
        <v>750</v>
      </c>
      <c r="C232" s="77">
        <v>124</v>
      </c>
      <c r="D232" s="77" t="s">
        <v>751</v>
      </c>
      <c r="E232" s="77">
        <v>756</v>
      </c>
      <c r="F232" s="77" t="s">
        <v>752</v>
      </c>
      <c r="G232" s="77">
        <v>28</v>
      </c>
      <c r="H232" s="77" t="s">
        <v>690</v>
      </c>
      <c r="I232" s="77">
        <v>503</v>
      </c>
      <c r="J232" s="77" t="s">
        <v>752</v>
      </c>
      <c r="K232" s="77" t="s">
        <v>111</v>
      </c>
      <c r="L232" s="77">
        <v>24</v>
      </c>
      <c r="M232" s="77" t="s">
        <v>1089</v>
      </c>
      <c r="N232" s="77" t="s">
        <v>815</v>
      </c>
      <c r="O232" s="77" t="s">
        <v>816</v>
      </c>
      <c r="P232" s="57"/>
      <c r="Q232" s="57">
        <v>3</v>
      </c>
      <c r="R232" s="57"/>
      <c r="S232" s="57">
        <v>1</v>
      </c>
      <c r="T232" s="57">
        <v>11</v>
      </c>
      <c r="U232" s="57">
        <v>1</v>
      </c>
      <c r="V232" s="57">
        <v>2</v>
      </c>
      <c r="W232" s="57">
        <v>2</v>
      </c>
      <c r="X232" s="57">
        <v>0</v>
      </c>
      <c r="Y232" s="57"/>
      <c r="Z232" s="57">
        <v>4</v>
      </c>
      <c r="AA232" s="57">
        <v>10</v>
      </c>
      <c r="AB232" s="57">
        <v>1</v>
      </c>
      <c r="AC232" s="57">
        <v>3</v>
      </c>
      <c r="AD232" s="57">
        <v>2</v>
      </c>
      <c r="AE232" s="57">
        <v>0</v>
      </c>
      <c r="AF232" s="57"/>
      <c r="AG232" s="57">
        <v>2</v>
      </c>
      <c r="AH232" s="57">
        <v>2</v>
      </c>
      <c r="AI232" s="57"/>
      <c r="AJ232" s="57">
        <v>5</v>
      </c>
      <c r="AK232" s="57">
        <v>2</v>
      </c>
      <c r="AL232" s="57">
        <v>3</v>
      </c>
      <c r="AM232" s="57">
        <v>0</v>
      </c>
      <c r="AN232" s="57">
        <v>1</v>
      </c>
      <c r="AO232" s="57">
        <v>5</v>
      </c>
      <c r="AP232" s="57"/>
      <c r="AQ232" s="57">
        <v>2</v>
      </c>
      <c r="AR232" s="57">
        <v>2</v>
      </c>
      <c r="AS232" s="57">
        <v>2</v>
      </c>
      <c r="AT232" s="57"/>
      <c r="AU232" s="57">
        <v>9</v>
      </c>
      <c r="AV232" s="57">
        <v>0</v>
      </c>
      <c r="AW232" s="57">
        <v>0</v>
      </c>
      <c r="AX232" s="57">
        <v>1</v>
      </c>
      <c r="AY232" s="57">
        <v>0</v>
      </c>
      <c r="AZ232" s="57">
        <v>1</v>
      </c>
      <c r="BA232" s="57"/>
      <c r="BB232" s="57">
        <v>9</v>
      </c>
      <c r="BC232" s="57">
        <v>3</v>
      </c>
      <c r="BD232" s="57">
        <v>1</v>
      </c>
      <c r="BE232" s="57">
        <v>21</v>
      </c>
      <c r="BF232" s="57">
        <v>0</v>
      </c>
      <c r="BG232" s="57">
        <v>5</v>
      </c>
      <c r="BH232" s="57">
        <v>5</v>
      </c>
      <c r="BI232" s="57">
        <v>295</v>
      </c>
      <c r="BJ232" s="57"/>
      <c r="BK232" s="57"/>
      <c r="BL232" s="57"/>
      <c r="BM232" s="57"/>
      <c r="BN232" s="57"/>
    </row>
    <row r="233" spans="1:66" x14ac:dyDescent="0.25">
      <c r="A233" s="77">
        <v>12</v>
      </c>
      <c r="B233" s="77" t="s">
        <v>750</v>
      </c>
      <c r="C233" s="77">
        <v>124</v>
      </c>
      <c r="D233" s="77" t="s">
        <v>751</v>
      </c>
      <c r="E233" s="77">
        <v>756</v>
      </c>
      <c r="F233" s="77" t="s">
        <v>752</v>
      </c>
      <c r="G233" s="77">
        <v>28</v>
      </c>
      <c r="H233" s="77" t="s">
        <v>690</v>
      </c>
      <c r="I233" s="77">
        <v>503</v>
      </c>
      <c r="J233" s="77" t="s">
        <v>752</v>
      </c>
      <c r="K233" s="77" t="s">
        <v>111</v>
      </c>
      <c r="L233" s="77">
        <v>25</v>
      </c>
      <c r="M233" s="77" t="s">
        <v>1090</v>
      </c>
      <c r="N233" s="77" t="s">
        <v>815</v>
      </c>
      <c r="O233" s="77" t="s">
        <v>816</v>
      </c>
      <c r="P233" s="57"/>
      <c r="Q233" s="57">
        <v>3</v>
      </c>
      <c r="R233" s="57"/>
      <c r="S233" s="57">
        <v>1</v>
      </c>
      <c r="T233" s="57">
        <v>23</v>
      </c>
      <c r="U233" s="57">
        <v>1</v>
      </c>
      <c r="V233" s="57">
        <v>4</v>
      </c>
      <c r="W233" s="57"/>
      <c r="X233" s="57">
        <v>2</v>
      </c>
      <c r="Y233" s="57"/>
      <c r="Z233" s="57">
        <v>4</v>
      </c>
      <c r="AA233" s="57">
        <v>8</v>
      </c>
      <c r="AB233" s="57"/>
      <c r="AC233" s="57">
        <v>1</v>
      </c>
      <c r="AD233" s="57">
        <v>1</v>
      </c>
      <c r="AE233" s="57">
        <v>3</v>
      </c>
      <c r="AF233" s="57"/>
      <c r="AG233" s="57">
        <v>3</v>
      </c>
      <c r="AH233" s="57">
        <v>2</v>
      </c>
      <c r="AI233" s="57"/>
      <c r="AJ233" s="57">
        <v>2</v>
      </c>
      <c r="AK233" s="57">
        <v>10</v>
      </c>
      <c r="AL233" s="57"/>
      <c r="AM233" s="57"/>
      <c r="AN233" s="57"/>
      <c r="AO233" s="57">
        <v>6</v>
      </c>
      <c r="AP233" s="57"/>
      <c r="AQ233" s="57"/>
      <c r="AR233" s="57">
        <v>5</v>
      </c>
      <c r="AS233" s="57">
        <v>2</v>
      </c>
      <c r="AT233" s="57"/>
      <c r="AU233" s="57">
        <v>10</v>
      </c>
      <c r="AV233" s="57"/>
      <c r="AW233" s="57">
        <v>1</v>
      </c>
      <c r="AX233" s="57">
        <v>1</v>
      </c>
      <c r="AY233" s="57">
        <v>2</v>
      </c>
      <c r="AZ233" s="57"/>
      <c r="BA233" s="57"/>
      <c r="BB233" s="57">
        <v>4</v>
      </c>
      <c r="BC233" s="57"/>
      <c r="BD233" s="57">
        <v>1</v>
      </c>
      <c r="BE233" s="57">
        <v>18</v>
      </c>
      <c r="BF233" s="57"/>
      <c r="BG233" s="57">
        <v>6</v>
      </c>
      <c r="BH233" s="57">
        <v>9</v>
      </c>
      <c r="BI233" s="57">
        <v>314</v>
      </c>
      <c r="BJ233" s="57"/>
      <c r="BK233" s="57"/>
      <c r="BL233" s="57"/>
      <c r="BM233" s="57"/>
      <c r="BN233" s="57"/>
    </row>
    <row r="234" spans="1:66" x14ac:dyDescent="0.25">
      <c r="A234" s="77">
        <v>12</v>
      </c>
      <c r="B234" s="77" t="s">
        <v>750</v>
      </c>
      <c r="C234" s="77">
        <v>124</v>
      </c>
      <c r="D234" s="77" t="s">
        <v>751</v>
      </c>
      <c r="E234" s="77">
        <v>756</v>
      </c>
      <c r="F234" s="77" t="s">
        <v>752</v>
      </c>
      <c r="G234" s="77">
        <v>28</v>
      </c>
      <c r="H234" s="77" t="s">
        <v>690</v>
      </c>
      <c r="I234" s="77">
        <v>503</v>
      </c>
      <c r="J234" s="77" t="s">
        <v>752</v>
      </c>
      <c r="K234" s="77" t="s">
        <v>111</v>
      </c>
      <c r="L234" s="77">
        <v>26</v>
      </c>
      <c r="M234" s="77" t="s">
        <v>1091</v>
      </c>
      <c r="N234" s="77" t="s">
        <v>815</v>
      </c>
      <c r="O234" s="77" t="s">
        <v>816</v>
      </c>
      <c r="P234" s="57"/>
      <c r="Q234" s="57">
        <v>3</v>
      </c>
      <c r="R234" s="57"/>
      <c r="S234" s="57">
        <v>0</v>
      </c>
      <c r="T234" s="57">
        <v>21</v>
      </c>
      <c r="U234" s="57">
        <v>1</v>
      </c>
      <c r="V234" s="57">
        <v>3</v>
      </c>
      <c r="W234" s="57">
        <v>1</v>
      </c>
      <c r="X234" s="57">
        <v>0</v>
      </c>
      <c r="Y234" s="57"/>
      <c r="Z234" s="57">
        <v>3</v>
      </c>
      <c r="AA234" s="57">
        <v>13</v>
      </c>
      <c r="AB234" s="57">
        <v>0</v>
      </c>
      <c r="AC234" s="57">
        <v>3</v>
      </c>
      <c r="AD234" s="57">
        <v>0</v>
      </c>
      <c r="AE234" s="57">
        <v>2</v>
      </c>
      <c r="AF234" s="57"/>
      <c r="AG234" s="57">
        <v>2</v>
      </c>
      <c r="AH234" s="57">
        <v>0</v>
      </c>
      <c r="AI234" s="57"/>
      <c r="AJ234" s="57">
        <v>1</v>
      </c>
      <c r="AK234" s="57">
        <v>2</v>
      </c>
      <c r="AL234" s="57">
        <v>1</v>
      </c>
      <c r="AM234" s="57">
        <v>1</v>
      </c>
      <c r="AN234" s="57">
        <v>2</v>
      </c>
      <c r="AO234" s="57">
        <v>2</v>
      </c>
      <c r="AP234" s="57"/>
      <c r="AQ234" s="57">
        <v>4</v>
      </c>
      <c r="AR234" s="57">
        <v>1</v>
      </c>
      <c r="AS234" s="57">
        <v>1</v>
      </c>
      <c r="AT234" s="57"/>
      <c r="AU234" s="57">
        <v>13</v>
      </c>
      <c r="AV234" s="57">
        <v>1</v>
      </c>
      <c r="AW234" s="57">
        <v>2</v>
      </c>
      <c r="AX234" s="57">
        <v>1</v>
      </c>
      <c r="AY234" s="57">
        <v>3</v>
      </c>
      <c r="AZ234" s="57">
        <v>1</v>
      </c>
      <c r="BA234" s="57"/>
      <c r="BB234" s="57">
        <v>12</v>
      </c>
      <c r="BC234" s="57">
        <v>0</v>
      </c>
      <c r="BD234" s="57">
        <v>0</v>
      </c>
      <c r="BE234" s="57">
        <v>17</v>
      </c>
      <c r="BF234" s="57">
        <v>1</v>
      </c>
      <c r="BG234" s="57">
        <v>1</v>
      </c>
      <c r="BH234" s="57">
        <v>7</v>
      </c>
      <c r="BI234" s="57">
        <v>317</v>
      </c>
      <c r="BJ234" s="57"/>
      <c r="BK234" s="57"/>
      <c r="BL234" s="57"/>
      <c r="BM234" s="57"/>
      <c r="BN234" s="57"/>
    </row>
    <row r="235" spans="1:66" x14ac:dyDescent="0.25">
      <c r="A235" s="77">
        <v>12</v>
      </c>
      <c r="B235" s="77" t="s">
        <v>750</v>
      </c>
      <c r="C235" s="77">
        <v>124</v>
      </c>
      <c r="D235" s="77" t="s">
        <v>751</v>
      </c>
      <c r="E235" s="77">
        <v>756</v>
      </c>
      <c r="F235" s="77" t="s">
        <v>752</v>
      </c>
      <c r="G235" s="77">
        <v>28</v>
      </c>
      <c r="H235" s="77" t="s">
        <v>690</v>
      </c>
      <c r="I235" s="77">
        <v>503</v>
      </c>
      <c r="J235" s="77" t="s">
        <v>752</v>
      </c>
      <c r="K235" s="77" t="s">
        <v>111</v>
      </c>
      <c r="L235" s="77">
        <v>27</v>
      </c>
      <c r="M235" s="77" t="s">
        <v>1092</v>
      </c>
      <c r="N235" s="77" t="s">
        <v>815</v>
      </c>
      <c r="O235" s="77" t="s">
        <v>816</v>
      </c>
      <c r="P235" s="57"/>
      <c r="Q235" s="57">
        <v>6</v>
      </c>
      <c r="R235" s="57"/>
      <c r="S235" s="57">
        <v>0</v>
      </c>
      <c r="T235" s="57">
        <v>23</v>
      </c>
      <c r="U235" s="57">
        <v>0</v>
      </c>
      <c r="V235" s="57">
        <v>2</v>
      </c>
      <c r="W235" s="57">
        <v>1</v>
      </c>
      <c r="X235" s="57">
        <v>0</v>
      </c>
      <c r="Y235" s="57"/>
      <c r="Z235" s="57">
        <v>2</v>
      </c>
      <c r="AA235" s="57">
        <v>9</v>
      </c>
      <c r="AB235" s="57">
        <v>1</v>
      </c>
      <c r="AC235" s="57">
        <v>5</v>
      </c>
      <c r="AD235" s="57">
        <v>0</v>
      </c>
      <c r="AE235" s="57">
        <v>1</v>
      </c>
      <c r="AF235" s="57"/>
      <c r="AG235" s="57">
        <v>9</v>
      </c>
      <c r="AH235" s="57">
        <v>3</v>
      </c>
      <c r="AI235" s="57"/>
      <c r="AJ235" s="57">
        <v>1</v>
      </c>
      <c r="AK235" s="57">
        <v>4</v>
      </c>
      <c r="AL235" s="57">
        <v>0</v>
      </c>
      <c r="AM235" s="57">
        <v>1</v>
      </c>
      <c r="AN235" s="57">
        <v>0</v>
      </c>
      <c r="AO235" s="57">
        <v>8</v>
      </c>
      <c r="AP235" s="57"/>
      <c r="AQ235" s="57">
        <v>4</v>
      </c>
      <c r="AR235" s="57">
        <v>0</v>
      </c>
      <c r="AS235" s="57">
        <v>3</v>
      </c>
      <c r="AT235" s="57"/>
      <c r="AU235" s="57">
        <v>21</v>
      </c>
      <c r="AV235" s="57">
        <v>3</v>
      </c>
      <c r="AW235" s="57">
        <v>3</v>
      </c>
      <c r="AX235" s="57">
        <v>3</v>
      </c>
      <c r="AY235" s="57">
        <v>1</v>
      </c>
      <c r="AZ235" s="57">
        <v>0</v>
      </c>
      <c r="BA235" s="57"/>
      <c r="BB235" s="57">
        <v>14</v>
      </c>
      <c r="BC235" s="57">
        <v>4</v>
      </c>
      <c r="BD235" s="57">
        <v>0</v>
      </c>
      <c r="BE235" s="57">
        <v>23</v>
      </c>
      <c r="BF235" s="57">
        <v>1</v>
      </c>
      <c r="BG235" s="57">
        <v>5</v>
      </c>
      <c r="BH235" s="57">
        <v>14</v>
      </c>
      <c r="BI235" s="57">
        <v>344</v>
      </c>
      <c r="BJ235" s="57"/>
      <c r="BK235" s="57"/>
      <c r="BL235" s="57"/>
      <c r="BM235" s="57"/>
      <c r="BN235" s="57"/>
    </row>
    <row r="236" spans="1:66" x14ac:dyDescent="0.25">
      <c r="A236" s="77">
        <v>12</v>
      </c>
      <c r="B236" s="77" t="s">
        <v>750</v>
      </c>
      <c r="C236" s="77">
        <v>124</v>
      </c>
      <c r="D236" s="77" t="s">
        <v>751</v>
      </c>
      <c r="E236" s="77">
        <v>756</v>
      </c>
      <c r="F236" s="77" t="s">
        <v>752</v>
      </c>
      <c r="G236" s="77">
        <v>28</v>
      </c>
      <c r="H236" s="77" t="s">
        <v>690</v>
      </c>
      <c r="I236" s="77">
        <v>503</v>
      </c>
      <c r="J236" s="77" t="s">
        <v>752</v>
      </c>
      <c r="K236" s="77" t="s">
        <v>111</v>
      </c>
      <c r="L236" s="77">
        <v>28</v>
      </c>
      <c r="M236" s="77" t="s">
        <v>1093</v>
      </c>
      <c r="N236" s="77" t="s">
        <v>815</v>
      </c>
      <c r="O236" s="77" t="s">
        <v>816</v>
      </c>
      <c r="P236" s="57"/>
      <c r="Q236" s="57">
        <v>3</v>
      </c>
      <c r="R236" s="57"/>
      <c r="S236" s="57">
        <v>0</v>
      </c>
      <c r="T236" s="57">
        <v>11</v>
      </c>
      <c r="U236" s="57">
        <v>4</v>
      </c>
      <c r="V236" s="57">
        <v>1</v>
      </c>
      <c r="W236" s="57"/>
      <c r="X236" s="57"/>
      <c r="Y236" s="57"/>
      <c r="Z236" s="57">
        <v>3</v>
      </c>
      <c r="AA236" s="57">
        <v>10</v>
      </c>
      <c r="AB236" s="57">
        <v>0</v>
      </c>
      <c r="AC236" s="57">
        <v>0</v>
      </c>
      <c r="AD236" s="57"/>
      <c r="AE236" s="57"/>
      <c r="AF236" s="57"/>
      <c r="AG236" s="57">
        <v>1</v>
      </c>
      <c r="AH236" s="57">
        <v>0</v>
      </c>
      <c r="AI236" s="57"/>
      <c r="AJ236" s="57">
        <v>3</v>
      </c>
      <c r="AK236" s="57">
        <v>2</v>
      </c>
      <c r="AL236" s="57">
        <v>1</v>
      </c>
      <c r="AM236" s="57"/>
      <c r="AN236" s="57">
        <v>0</v>
      </c>
      <c r="AO236" s="57">
        <v>4</v>
      </c>
      <c r="AP236" s="57"/>
      <c r="AQ236" s="57">
        <v>1</v>
      </c>
      <c r="AR236" s="57">
        <v>0</v>
      </c>
      <c r="AS236" s="57">
        <v>2</v>
      </c>
      <c r="AT236" s="57"/>
      <c r="AU236" s="57">
        <v>11</v>
      </c>
      <c r="AV236" s="57">
        <v>1</v>
      </c>
      <c r="AW236" s="57">
        <v>1</v>
      </c>
      <c r="AX236" s="57">
        <v>0</v>
      </c>
      <c r="AY236" s="57">
        <v>0</v>
      </c>
      <c r="AZ236" s="57">
        <v>3</v>
      </c>
      <c r="BA236" s="57"/>
      <c r="BB236" s="57">
        <v>2</v>
      </c>
      <c r="BC236" s="57">
        <v>3</v>
      </c>
      <c r="BD236" s="57">
        <v>1</v>
      </c>
      <c r="BE236" s="57">
        <v>25</v>
      </c>
      <c r="BF236" s="57">
        <v>1</v>
      </c>
      <c r="BG236" s="57">
        <v>1</v>
      </c>
      <c r="BH236" s="57">
        <v>3</v>
      </c>
      <c r="BI236" s="57">
        <v>299</v>
      </c>
      <c r="BJ236" s="57"/>
      <c r="BK236" s="57"/>
      <c r="BL236" s="57"/>
      <c r="BM236" s="57"/>
      <c r="BN236" s="57"/>
    </row>
    <row r="237" spans="1:66" x14ac:dyDescent="0.25">
      <c r="A237" s="77">
        <v>12</v>
      </c>
      <c r="B237" s="77" t="s">
        <v>750</v>
      </c>
      <c r="C237" s="77">
        <v>124</v>
      </c>
      <c r="D237" s="77" t="s">
        <v>751</v>
      </c>
      <c r="E237" s="77">
        <v>756</v>
      </c>
      <c r="F237" s="77" t="s">
        <v>752</v>
      </c>
      <c r="G237" s="77">
        <v>28</v>
      </c>
      <c r="H237" s="77" t="s">
        <v>690</v>
      </c>
      <c r="I237" s="77">
        <v>503</v>
      </c>
      <c r="J237" s="77" t="s">
        <v>752</v>
      </c>
      <c r="K237" s="77" t="s">
        <v>111</v>
      </c>
      <c r="L237" s="77">
        <v>29</v>
      </c>
      <c r="M237" s="77" t="s">
        <v>1094</v>
      </c>
      <c r="N237" s="77" t="s">
        <v>815</v>
      </c>
      <c r="O237" s="77" t="s">
        <v>816</v>
      </c>
      <c r="P237" s="57"/>
      <c r="Q237" s="57">
        <v>1</v>
      </c>
      <c r="R237" s="57"/>
      <c r="S237" s="57">
        <v>3</v>
      </c>
      <c r="T237" s="57">
        <v>18</v>
      </c>
      <c r="U237" s="57">
        <v>3</v>
      </c>
      <c r="V237" s="57">
        <v>3</v>
      </c>
      <c r="W237" s="57">
        <v>2</v>
      </c>
      <c r="X237" s="57">
        <v>0</v>
      </c>
      <c r="Y237" s="57"/>
      <c r="Z237" s="57">
        <v>2</v>
      </c>
      <c r="AA237" s="57">
        <v>6</v>
      </c>
      <c r="AB237" s="57">
        <v>4</v>
      </c>
      <c r="AC237" s="57">
        <v>3</v>
      </c>
      <c r="AD237" s="57">
        <v>0</v>
      </c>
      <c r="AE237" s="57">
        <v>2</v>
      </c>
      <c r="AF237" s="57"/>
      <c r="AG237" s="57">
        <v>3</v>
      </c>
      <c r="AH237" s="57">
        <v>5</v>
      </c>
      <c r="AI237" s="57"/>
      <c r="AJ237" s="57">
        <v>1</v>
      </c>
      <c r="AK237" s="57">
        <v>5</v>
      </c>
      <c r="AL237" s="57">
        <v>3</v>
      </c>
      <c r="AM237" s="57">
        <v>1</v>
      </c>
      <c r="AN237" s="57">
        <v>3</v>
      </c>
      <c r="AO237" s="57">
        <v>1</v>
      </c>
      <c r="AP237" s="57"/>
      <c r="AQ237" s="57">
        <v>2</v>
      </c>
      <c r="AR237" s="57">
        <v>2</v>
      </c>
      <c r="AS237" s="57">
        <v>1</v>
      </c>
      <c r="AT237" s="57"/>
      <c r="AU237" s="57">
        <v>14</v>
      </c>
      <c r="AV237" s="57">
        <v>0</v>
      </c>
      <c r="AW237" s="57">
        <v>1</v>
      </c>
      <c r="AX237" s="57">
        <v>1</v>
      </c>
      <c r="AY237" s="57">
        <v>0</v>
      </c>
      <c r="AZ237" s="57">
        <v>2</v>
      </c>
      <c r="BA237" s="57"/>
      <c r="BB237" s="57">
        <v>6</v>
      </c>
      <c r="BC237" s="57">
        <v>3</v>
      </c>
      <c r="BD237" s="57">
        <v>1</v>
      </c>
      <c r="BE237" s="57">
        <v>17</v>
      </c>
      <c r="BF237" s="57">
        <v>3</v>
      </c>
      <c r="BG237" s="57">
        <v>7</v>
      </c>
      <c r="BH237" s="57">
        <v>10</v>
      </c>
      <c r="BI237" s="57">
        <v>343</v>
      </c>
      <c r="BJ237" s="57"/>
      <c r="BK237" s="57"/>
      <c r="BL237" s="57"/>
      <c r="BM237" s="57"/>
      <c r="BN237" s="57"/>
    </row>
    <row r="238" spans="1:66" x14ac:dyDescent="0.25">
      <c r="A238" s="77">
        <v>12</v>
      </c>
      <c r="B238" s="77" t="s">
        <v>750</v>
      </c>
      <c r="C238" s="77">
        <v>124</v>
      </c>
      <c r="D238" s="77" t="s">
        <v>751</v>
      </c>
      <c r="E238" s="77">
        <v>756</v>
      </c>
      <c r="F238" s="77" t="s">
        <v>752</v>
      </c>
      <c r="G238" s="77">
        <v>28</v>
      </c>
      <c r="H238" s="77" t="s">
        <v>690</v>
      </c>
      <c r="I238" s="77">
        <v>503</v>
      </c>
      <c r="J238" s="77" t="s">
        <v>752</v>
      </c>
      <c r="K238" s="77" t="s">
        <v>111</v>
      </c>
      <c r="L238" s="77">
        <v>30</v>
      </c>
      <c r="M238" s="77" t="s">
        <v>1095</v>
      </c>
      <c r="N238" s="77" t="s">
        <v>815</v>
      </c>
      <c r="O238" s="77" t="s">
        <v>816</v>
      </c>
      <c r="P238" s="57"/>
      <c r="Q238" s="57">
        <v>2</v>
      </c>
      <c r="R238" s="57"/>
      <c r="S238" s="57">
        <v>1</v>
      </c>
      <c r="T238" s="57">
        <v>9</v>
      </c>
      <c r="U238" s="57">
        <v>0</v>
      </c>
      <c r="V238" s="57">
        <v>0</v>
      </c>
      <c r="W238" s="57">
        <v>0</v>
      </c>
      <c r="X238" s="57">
        <v>0</v>
      </c>
      <c r="Y238" s="57"/>
      <c r="Z238" s="57">
        <v>1</v>
      </c>
      <c r="AA238" s="57">
        <v>11</v>
      </c>
      <c r="AB238" s="57">
        <v>0</v>
      </c>
      <c r="AC238" s="57">
        <v>3</v>
      </c>
      <c r="AD238" s="57">
        <v>0</v>
      </c>
      <c r="AE238" s="57">
        <v>0</v>
      </c>
      <c r="AF238" s="57"/>
      <c r="AG238" s="57">
        <v>4</v>
      </c>
      <c r="AH238" s="57">
        <v>4</v>
      </c>
      <c r="AI238" s="57"/>
      <c r="AJ238" s="57">
        <v>3</v>
      </c>
      <c r="AK238" s="57">
        <v>3</v>
      </c>
      <c r="AL238" s="57">
        <v>2</v>
      </c>
      <c r="AM238" s="57">
        <v>1</v>
      </c>
      <c r="AN238" s="57">
        <v>1</v>
      </c>
      <c r="AO238" s="57">
        <v>0</v>
      </c>
      <c r="AP238" s="57"/>
      <c r="AQ238" s="57">
        <v>4</v>
      </c>
      <c r="AR238" s="57">
        <v>0</v>
      </c>
      <c r="AS238" s="57">
        <v>2</v>
      </c>
      <c r="AT238" s="57"/>
      <c r="AU238" s="57">
        <v>8</v>
      </c>
      <c r="AV238" s="57">
        <v>0</v>
      </c>
      <c r="AW238" s="57">
        <v>1</v>
      </c>
      <c r="AX238" s="57">
        <v>1</v>
      </c>
      <c r="AY238" s="57">
        <v>0</v>
      </c>
      <c r="AZ238" s="57">
        <v>0</v>
      </c>
      <c r="BA238" s="57"/>
      <c r="BB238" s="57">
        <v>4</v>
      </c>
      <c r="BC238" s="57">
        <v>2</v>
      </c>
      <c r="BD238" s="57">
        <v>3</v>
      </c>
      <c r="BE238" s="57">
        <v>17</v>
      </c>
      <c r="BF238" s="57">
        <v>1</v>
      </c>
      <c r="BG238" s="57">
        <v>4</v>
      </c>
      <c r="BH238" s="57">
        <v>2</v>
      </c>
      <c r="BI238" s="57">
        <v>310</v>
      </c>
      <c r="BJ238" s="57"/>
      <c r="BK238" s="57"/>
      <c r="BL238" s="57"/>
      <c r="BM238" s="57"/>
      <c r="BN238" s="57"/>
    </row>
    <row r="239" spans="1:66" x14ac:dyDescent="0.25">
      <c r="A239" s="77">
        <v>12</v>
      </c>
      <c r="B239" s="77" t="s">
        <v>750</v>
      </c>
      <c r="C239" s="77">
        <v>124</v>
      </c>
      <c r="D239" s="77" t="s">
        <v>751</v>
      </c>
      <c r="E239" s="77">
        <v>756</v>
      </c>
      <c r="F239" s="77" t="s">
        <v>752</v>
      </c>
      <c r="G239" s="77">
        <v>28</v>
      </c>
      <c r="H239" s="77" t="s">
        <v>690</v>
      </c>
      <c r="I239" s="77">
        <v>503</v>
      </c>
      <c r="J239" s="77" t="s">
        <v>752</v>
      </c>
      <c r="K239" s="77" t="s">
        <v>111</v>
      </c>
      <c r="L239" s="77">
        <v>31</v>
      </c>
      <c r="M239" s="77" t="s">
        <v>1096</v>
      </c>
      <c r="N239" s="77" t="s">
        <v>817</v>
      </c>
      <c r="O239" s="77" t="s">
        <v>818</v>
      </c>
      <c r="P239" s="57"/>
      <c r="Q239" s="57">
        <v>0</v>
      </c>
      <c r="R239" s="57"/>
      <c r="S239" s="57">
        <v>0</v>
      </c>
      <c r="T239" s="57">
        <v>19</v>
      </c>
      <c r="U239" s="57">
        <v>1</v>
      </c>
      <c r="V239" s="57">
        <v>1</v>
      </c>
      <c r="W239" s="57">
        <v>0</v>
      </c>
      <c r="X239" s="57">
        <v>0</v>
      </c>
      <c r="Y239" s="57"/>
      <c r="Z239" s="57">
        <v>0</v>
      </c>
      <c r="AA239" s="57">
        <v>6</v>
      </c>
      <c r="AB239" s="57">
        <v>1</v>
      </c>
      <c r="AC239" s="57">
        <v>3</v>
      </c>
      <c r="AD239" s="57">
        <v>0</v>
      </c>
      <c r="AE239" s="57">
        <v>2</v>
      </c>
      <c r="AF239" s="57"/>
      <c r="AG239" s="57">
        <v>2</v>
      </c>
      <c r="AH239" s="57">
        <v>2</v>
      </c>
      <c r="AI239" s="57"/>
      <c r="AJ239" s="57">
        <v>3</v>
      </c>
      <c r="AK239" s="57">
        <v>0</v>
      </c>
      <c r="AL239" s="57">
        <v>1</v>
      </c>
      <c r="AM239" s="57">
        <v>0</v>
      </c>
      <c r="AN239" s="57">
        <v>1</v>
      </c>
      <c r="AO239" s="57">
        <v>2</v>
      </c>
      <c r="AP239" s="57"/>
      <c r="AQ239" s="57">
        <v>1</v>
      </c>
      <c r="AR239" s="57">
        <v>0</v>
      </c>
      <c r="AS239" s="57">
        <v>2</v>
      </c>
      <c r="AT239" s="57"/>
      <c r="AU239" s="57">
        <v>6</v>
      </c>
      <c r="AV239" s="57">
        <v>0</v>
      </c>
      <c r="AW239" s="57">
        <v>1</v>
      </c>
      <c r="AX239" s="57">
        <v>2</v>
      </c>
      <c r="AY239" s="57">
        <v>0</v>
      </c>
      <c r="AZ239" s="57">
        <v>1</v>
      </c>
      <c r="BA239" s="57"/>
      <c r="BB239" s="57">
        <v>14</v>
      </c>
      <c r="BC239" s="57">
        <v>3</v>
      </c>
      <c r="BD239" s="57">
        <v>0</v>
      </c>
      <c r="BE239" s="57">
        <v>14</v>
      </c>
      <c r="BF239" s="57">
        <v>1</v>
      </c>
      <c r="BG239" s="57">
        <v>7</v>
      </c>
      <c r="BH239" s="57">
        <v>9</v>
      </c>
      <c r="BI239" s="57">
        <v>312</v>
      </c>
      <c r="BJ239" s="57"/>
      <c r="BK239" s="57"/>
      <c r="BL239" s="57"/>
      <c r="BM239" s="57"/>
      <c r="BN239" s="57"/>
    </row>
    <row r="240" spans="1:66" x14ac:dyDescent="0.25">
      <c r="A240" s="77">
        <v>12</v>
      </c>
      <c r="B240" s="77" t="s">
        <v>750</v>
      </c>
      <c r="C240" s="77">
        <v>124</v>
      </c>
      <c r="D240" s="77" t="s">
        <v>751</v>
      </c>
      <c r="E240" s="77">
        <v>756</v>
      </c>
      <c r="F240" s="77" t="s">
        <v>752</v>
      </c>
      <c r="G240" s="77">
        <v>28</v>
      </c>
      <c r="H240" s="77" t="s">
        <v>690</v>
      </c>
      <c r="I240" s="77">
        <v>503</v>
      </c>
      <c r="J240" s="77" t="s">
        <v>752</v>
      </c>
      <c r="K240" s="77" t="s">
        <v>111</v>
      </c>
      <c r="L240" s="77">
        <v>32</v>
      </c>
      <c r="M240" s="77" t="s">
        <v>1097</v>
      </c>
      <c r="N240" s="77" t="s">
        <v>817</v>
      </c>
      <c r="O240" s="77" t="s">
        <v>818</v>
      </c>
      <c r="P240" s="57"/>
      <c r="Q240" s="57">
        <v>3</v>
      </c>
      <c r="R240" s="57"/>
      <c r="S240" s="57">
        <v>0</v>
      </c>
      <c r="T240" s="57">
        <v>16</v>
      </c>
      <c r="U240" s="57">
        <v>1</v>
      </c>
      <c r="V240" s="57">
        <v>0</v>
      </c>
      <c r="W240" s="57">
        <v>0</v>
      </c>
      <c r="X240" s="57">
        <v>0</v>
      </c>
      <c r="Y240" s="57"/>
      <c r="Z240" s="57">
        <v>3</v>
      </c>
      <c r="AA240" s="57">
        <v>7</v>
      </c>
      <c r="AB240" s="57">
        <v>1</v>
      </c>
      <c r="AC240" s="57">
        <v>3</v>
      </c>
      <c r="AD240" s="57">
        <v>0</v>
      </c>
      <c r="AE240" s="57">
        <v>0</v>
      </c>
      <c r="AF240" s="57"/>
      <c r="AG240" s="57">
        <v>2</v>
      </c>
      <c r="AH240" s="57">
        <v>0</v>
      </c>
      <c r="AI240" s="57"/>
      <c r="AJ240" s="57">
        <v>3</v>
      </c>
      <c r="AK240" s="57">
        <v>1</v>
      </c>
      <c r="AL240" s="57">
        <v>1</v>
      </c>
      <c r="AM240" s="57">
        <v>2</v>
      </c>
      <c r="AN240" s="57">
        <v>0</v>
      </c>
      <c r="AO240" s="57">
        <v>2</v>
      </c>
      <c r="AP240" s="57"/>
      <c r="AQ240" s="57">
        <v>2</v>
      </c>
      <c r="AR240" s="57">
        <v>1</v>
      </c>
      <c r="AS240" s="57">
        <v>1</v>
      </c>
      <c r="AT240" s="57"/>
      <c r="AU240" s="57">
        <v>3</v>
      </c>
      <c r="AV240" s="57">
        <v>0</v>
      </c>
      <c r="AW240" s="57">
        <v>2</v>
      </c>
      <c r="AX240" s="57">
        <v>0</v>
      </c>
      <c r="AY240" s="57">
        <v>1</v>
      </c>
      <c r="AZ240" s="57">
        <v>1</v>
      </c>
      <c r="BA240" s="57"/>
      <c r="BB240" s="57">
        <v>6</v>
      </c>
      <c r="BC240" s="57">
        <v>1</v>
      </c>
      <c r="BD240" s="57">
        <v>2</v>
      </c>
      <c r="BE240" s="57">
        <v>21</v>
      </c>
      <c r="BF240" s="57">
        <v>1</v>
      </c>
      <c r="BG240" s="57">
        <v>5</v>
      </c>
      <c r="BH240" s="57">
        <v>8</v>
      </c>
      <c r="BI240" s="57">
        <v>309</v>
      </c>
      <c r="BJ240" s="57"/>
      <c r="BK240" s="57"/>
      <c r="BL240" s="57"/>
      <c r="BM240" s="57"/>
      <c r="BN240" s="57"/>
    </row>
    <row r="241" spans="1:66" x14ac:dyDescent="0.25">
      <c r="A241" s="77">
        <v>12</v>
      </c>
      <c r="B241" s="77" t="s">
        <v>750</v>
      </c>
      <c r="C241" s="77">
        <v>124</v>
      </c>
      <c r="D241" s="77" t="s">
        <v>751</v>
      </c>
      <c r="E241" s="77">
        <v>756</v>
      </c>
      <c r="F241" s="77" t="s">
        <v>752</v>
      </c>
      <c r="G241" s="77">
        <v>28</v>
      </c>
      <c r="H241" s="77" t="s">
        <v>690</v>
      </c>
      <c r="I241" s="77">
        <v>503</v>
      </c>
      <c r="J241" s="77" t="s">
        <v>752</v>
      </c>
      <c r="K241" s="77" t="s">
        <v>111</v>
      </c>
      <c r="L241" s="77">
        <v>33</v>
      </c>
      <c r="M241" s="77" t="s">
        <v>1098</v>
      </c>
      <c r="N241" s="77" t="s">
        <v>817</v>
      </c>
      <c r="O241" s="77" t="s">
        <v>818</v>
      </c>
      <c r="P241" s="57"/>
      <c r="Q241" s="57">
        <v>2</v>
      </c>
      <c r="R241" s="57"/>
      <c r="S241" s="57">
        <v>2</v>
      </c>
      <c r="T241" s="57">
        <v>11</v>
      </c>
      <c r="U241" s="57">
        <v>1</v>
      </c>
      <c r="V241" s="57">
        <v>2</v>
      </c>
      <c r="W241" s="57"/>
      <c r="X241" s="57"/>
      <c r="Y241" s="57"/>
      <c r="Z241" s="57">
        <v>4</v>
      </c>
      <c r="AA241" s="57">
        <v>5</v>
      </c>
      <c r="AB241" s="57">
        <v>1</v>
      </c>
      <c r="AC241" s="57">
        <v>1</v>
      </c>
      <c r="AD241" s="57"/>
      <c r="AE241" s="57">
        <v>2</v>
      </c>
      <c r="AF241" s="57"/>
      <c r="AG241" s="57">
        <v>1</v>
      </c>
      <c r="AH241" s="57"/>
      <c r="AI241" s="57"/>
      <c r="AJ241" s="57">
        <v>4</v>
      </c>
      <c r="AK241" s="57">
        <v>1</v>
      </c>
      <c r="AL241" s="57">
        <v>2</v>
      </c>
      <c r="AM241" s="57"/>
      <c r="AN241" s="57">
        <v>1</v>
      </c>
      <c r="AO241" s="57">
        <v>3</v>
      </c>
      <c r="AP241" s="57"/>
      <c r="AQ241" s="57">
        <v>4</v>
      </c>
      <c r="AR241" s="57"/>
      <c r="AS241" s="57">
        <v>1</v>
      </c>
      <c r="AT241" s="57"/>
      <c r="AU241" s="57">
        <v>10</v>
      </c>
      <c r="AV241" s="57">
        <v>1</v>
      </c>
      <c r="AW241" s="57"/>
      <c r="AX241" s="57">
        <v>1</v>
      </c>
      <c r="AY241" s="57">
        <v>2</v>
      </c>
      <c r="AZ241" s="57"/>
      <c r="BA241" s="57"/>
      <c r="BB241" s="57">
        <v>4</v>
      </c>
      <c r="BC241" s="57">
        <v>1</v>
      </c>
      <c r="BD241" s="57"/>
      <c r="BE241" s="57">
        <v>18</v>
      </c>
      <c r="BF241" s="57"/>
      <c r="BG241" s="57">
        <v>1</v>
      </c>
      <c r="BH241" s="57">
        <v>9</v>
      </c>
      <c r="BI241" s="57">
        <v>311</v>
      </c>
      <c r="BJ241" s="57"/>
      <c r="BK241" s="57"/>
      <c r="BL241" s="57"/>
      <c r="BM241" s="57"/>
      <c r="BN241" s="57"/>
    </row>
    <row r="242" spans="1:66" x14ac:dyDescent="0.25">
      <c r="A242" s="77">
        <v>12</v>
      </c>
      <c r="B242" s="77" t="s">
        <v>750</v>
      </c>
      <c r="C242" s="77">
        <v>124</v>
      </c>
      <c r="D242" s="77" t="s">
        <v>751</v>
      </c>
      <c r="E242" s="77">
        <v>756</v>
      </c>
      <c r="F242" s="77" t="s">
        <v>752</v>
      </c>
      <c r="G242" s="77">
        <v>28</v>
      </c>
      <c r="H242" s="77" t="s">
        <v>690</v>
      </c>
      <c r="I242" s="77">
        <v>503</v>
      </c>
      <c r="J242" s="77" t="s">
        <v>752</v>
      </c>
      <c r="K242" s="77" t="s">
        <v>111</v>
      </c>
      <c r="L242" s="77">
        <v>34</v>
      </c>
      <c r="M242" s="77" t="s">
        <v>1099</v>
      </c>
      <c r="N242" s="77" t="s">
        <v>817</v>
      </c>
      <c r="O242" s="77" t="s">
        <v>818</v>
      </c>
      <c r="P242" s="57"/>
      <c r="Q242" s="57">
        <v>1</v>
      </c>
      <c r="R242" s="57"/>
      <c r="S242" s="57">
        <v>2</v>
      </c>
      <c r="T242" s="57">
        <v>5</v>
      </c>
      <c r="U242" s="57">
        <v>1</v>
      </c>
      <c r="V242" s="57">
        <v>2</v>
      </c>
      <c r="W242" s="57">
        <v>0</v>
      </c>
      <c r="X242" s="57">
        <v>0</v>
      </c>
      <c r="Y242" s="57"/>
      <c r="Z242" s="57">
        <v>0</v>
      </c>
      <c r="AA242" s="57">
        <v>10</v>
      </c>
      <c r="AB242" s="57">
        <v>1</v>
      </c>
      <c r="AC242" s="57">
        <v>7</v>
      </c>
      <c r="AD242" s="57">
        <v>1</v>
      </c>
      <c r="AE242" s="57">
        <v>2</v>
      </c>
      <c r="AF242" s="57"/>
      <c r="AG242" s="57">
        <v>1</v>
      </c>
      <c r="AH242" s="57">
        <v>1</v>
      </c>
      <c r="AI242" s="57"/>
      <c r="AJ242" s="57">
        <v>0</v>
      </c>
      <c r="AK242" s="57">
        <v>1</v>
      </c>
      <c r="AL242" s="57">
        <v>0</v>
      </c>
      <c r="AM242" s="57">
        <v>0</v>
      </c>
      <c r="AN242" s="57">
        <v>1</v>
      </c>
      <c r="AO242" s="57">
        <v>3</v>
      </c>
      <c r="AP242" s="57"/>
      <c r="AQ242" s="57">
        <v>2</v>
      </c>
      <c r="AR242" s="57">
        <v>0</v>
      </c>
      <c r="AS242" s="57">
        <v>1</v>
      </c>
      <c r="AT242" s="57"/>
      <c r="AU242" s="57">
        <v>10</v>
      </c>
      <c r="AV242" s="57">
        <v>1</v>
      </c>
      <c r="AW242" s="57">
        <v>0</v>
      </c>
      <c r="AX242" s="57">
        <v>2</v>
      </c>
      <c r="AY242" s="57">
        <v>1</v>
      </c>
      <c r="AZ242" s="57">
        <v>1</v>
      </c>
      <c r="BA242" s="57"/>
      <c r="BB242" s="57">
        <v>6</v>
      </c>
      <c r="BC242" s="57">
        <v>1</v>
      </c>
      <c r="BD242" s="57">
        <v>0</v>
      </c>
      <c r="BE242" s="57">
        <v>14</v>
      </c>
      <c r="BF242" s="57">
        <v>0</v>
      </c>
      <c r="BG242" s="57">
        <v>5</v>
      </c>
      <c r="BH242" s="57">
        <v>9</v>
      </c>
      <c r="BI242" s="57">
        <v>317</v>
      </c>
      <c r="BJ242" s="57"/>
      <c r="BK242" s="57"/>
      <c r="BL242" s="57"/>
      <c r="BM242" s="57"/>
      <c r="BN242" s="57"/>
    </row>
    <row r="243" spans="1:66" x14ac:dyDescent="0.25">
      <c r="A243" s="77">
        <v>12</v>
      </c>
      <c r="B243" s="77" t="s">
        <v>750</v>
      </c>
      <c r="C243" s="77">
        <v>124</v>
      </c>
      <c r="D243" s="77" t="s">
        <v>751</v>
      </c>
      <c r="E243" s="77">
        <v>756</v>
      </c>
      <c r="F243" s="77" t="s">
        <v>752</v>
      </c>
      <c r="G243" s="77">
        <v>28</v>
      </c>
      <c r="H243" s="77" t="s">
        <v>690</v>
      </c>
      <c r="I243" s="77">
        <v>503</v>
      </c>
      <c r="J243" s="77" t="s">
        <v>752</v>
      </c>
      <c r="K243" s="77" t="s">
        <v>111</v>
      </c>
      <c r="L243" s="77">
        <v>35</v>
      </c>
      <c r="M243" s="77" t="s">
        <v>1100</v>
      </c>
      <c r="N243" s="77" t="s">
        <v>817</v>
      </c>
      <c r="O243" s="77" t="s">
        <v>818</v>
      </c>
      <c r="P243" s="57"/>
      <c r="Q243" s="57">
        <v>0</v>
      </c>
      <c r="R243" s="57"/>
      <c r="S243" s="57">
        <v>1</v>
      </c>
      <c r="T243" s="57">
        <v>26</v>
      </c>
      <c r="U243" s="57">
        <v>0</v>
      </c>
      <c r="V243" s="57">
        <v>4</v>
      </c>
      <c r="W243" s="57">
        <v>1</v>
      </c>
      <c r="X243" s="57">
        <v>1</v>
      </c>
      <c r="Y243" s="57"/>
      <c r="Z243" s="57">
        <v>2</v>
      </c>
      <c r="AA243" s="57">
        <v>12</v>
      </c>
      <c r="AB243" s="57">
        <v>0</v>
      </c>
      <c r="AC243" s="57">
        <v>2</v>
      </c>
      <c r="AD243" s="57">
        <v>0</v>
      </c>
      <c r="AE243" s="57">
        <v>1</v>
      </c>
      <c r="AF243" s="57"/>
      <c r="AG243" s="57">
        <v>3</v>
      </c>
      <c r="AH243" s="57">
        <v>0</v>
      </c>
      <c r="AI243" s="57"/>
      <c r="AJ243" s="57">
        <v>2</v>
      </c>
      <c r="AK243" s="57">
        <v>1</v>
      </c>
      <c r="AL243" s="57">
        <v>0</v>
      </c>
      <c r="AM243" s="57">
        <v>0</v>
      </c>
      <c r="AN243" s="57">
        <v>0</v>
      </c>
      <c r="AO243" s="57">
        <v>3</v>
      </c>
      <c r="AP243" s="57"/>
      <c r="AQ243" s="57">
        <v>2</v>
      </c>
      <c r="AR243" s="57">
        <v>2</v>
      </c>
      <c r="AS243" s="57">
        <v>2</v>
      </c>
      <c r="AT243" s="57"/>
      <c r="AU243" s="57">
        <v>15</v>
      </c>
      <c r="AV243" s="57">
        <v>0</v>
      </c>
      <c r="AW243" s="57">
        <v>1</v>
      </c>
      <c r="AX243" s="57">
        <v>1</v>
      </c>
      <c r="AY243" s="57">
        <v>2</v>
      </c>
      <c r="AZ243" s="57">
        <v>0</v>
      </c>
      <c r="BA243" s="57"/>
      <c r="BB243" s="57">
        <v>8</v>
      </c>
      <c r="BC243" s="57">
        <v>3</v>
      </c>
      <c r="BD243" s="57">
        <v>2</v>
      </c>
      <c r="BE243" s="57">
        <v>16</v>
      </c>
      <c r="BF243" s="57">
        <v>2</v>
      </c>
      <c r="BG243" s="57">
        <v>5</v>
      </c>
      <c r="BH243" s="57">
        <v>10</v>
      </c>
      <c r="BI243" s="57">
        <v>317</v>
      </c>
      <c r="BJ243" s="57"/>
      <c r="BK243" s="57"/>
      <c r="BL243" s="57"/>
      <c r="BM243" s="57"/>
      <c r="BN243" s="57"/>
    </row>
    <row r="244" spans="1:66" x14ac:dyDescent="0.25">
      <c r="A244" s="77">
        <v>12</v>
      </c>
      <c r="B244" s="77" t="s">
        <v>750</v>
      </c>
      <c r="C244" s="77">
        <v>124</v>
      </c>
      <c r="D244" s="77" t="s">
        <v>751</v>
      </c>
      <c r="E244" s="77">
        <v>756</v>
      </c>
      <c r="F244" s="77" t="s">
        <v>752</v>
      </c>
      <c r="G244" s="77">
        <v>28</v>
      </c>
      <c r="H244" s="77" t="s">
        <v>690</v>
      </c>
      <c r="I244" s="77">
        <v>503</v>
      </c>
      <c r="J244" s="77" t="s">
        <v>752</v>
      </c>
      <c r="K244" s="77" t="s">
        <v>111</v>
      </c>
      <c r="L244" s="77">
        <v>36</v>
      </c>
      <c r="M244" s="77" t="s">
        <v>1101</v>
      </c>
      <c r="N244" s="77" t="s">
        <v>817</v>
      </c>
      <c r="O244" s="77" t="s">
        <v>818</v>
      </c>
      <c r="P244" s="57"/>
      <c r="Q244" s="57">
        <v>0</v>
      </c>
      <c r="R244" s="57"/>
      <c r="S244" s="57">
        <v>1</v>
      </c>
      <c r="T244" s="57">
        <v>20</v>
      </c>
      <c r="U244" s="57">
        <v>0</v>
      </c>
      <c r="V244" s="57">
        <v>9</v>
      </c>
      <c r="W244" s="57">
        <v>1</v>
      </c>
      <c r="X244" s="57">
        <v>0</v>
      </c>
      <c r="Y244" s="57"/>
      <c r="Z244" s="57">
        <v>3</v>
      </c>
      <c r="AA244" s="57">
        <v>13</v>
      </c>
      <c r="AB244" s="57">
        <v>0</v>
      </c>
      <c r="AC244" s="57">
        <v>4</v>
      </c>
      <c r="AD244" s="57">
        <v>0</v>
      </c>
      <c r="AE244" s="57">
        <v>1</v>
      </c>
      <c r="AF244" s="57"/>
      <c r="AG244" s="57">
        <v>4</v>
      </c>
      <c r="AH244" s="57">
        <v>1</v>
      </c>
      <c r="AI244" s="57"/>
      <c r="AJ244" s="57">
        <v>6</v>
      </c>
      <c r="AK244" s="57">
        <v>4</v>
      </c>
      <c r="AL244" s="57">
        <v>2</v>
      </c>
      <c r="AM244" s="57">
        <v>1</v>
      </c>
      <c r="AN244" s="57">
        <v>2</v>
      </c>
      <c r="AO244" s="57">
        <v>5</v>
      </c>
      <c r="AP244" s="57"/>
      <c r="AQ244" s="57">
        <v>4</v>
      </c>
      <c r="AR244" s="57">
        <v>2</v>
      </c>
      <c r="AS244" s="57">
        <v>1</v>
      </c>
      <c r="AT244" s="57"/>
      <c r="AU244" s="57">
        <v>13</v>
      </c>
      <c r="AV244" s="57">
        <v>0</v>
      </c>
      <c r="AW244" s="57">
        <v>0</v>
      </c>
      <c r="AX244" s="57">
        <v>0</v>
      </c>
      <c r="AY244" s="57">
        <v>0</v>
      </c>
      <c r="AZ244" s="57">
        <v>4</v>
      </c>
      <c r="BA244" s="57"/>
      <c r="BB244" s="57">
        <v>4</v>
      </c>
      <c r="BC244" s="57">
        <v>1</v>
      </c>
      <c r="BD244" s="57">
        <v>0</v>
      </c>
      <c r="BE244" s="57">
        <v>22</v>
      </c>
      <c r="BF244" s="57">
        <v>0</v>
      </c>
      <c r="BG244" s="57">
        <v>1</v>
      </c>
      <c r="BH244" s="57">
        <v>10</v>
      </c>
      <c r="BI244" s="57">
        <v>313</v>
      </c>
      <c r="BJ244" s="57"/>
      <c r="BK244" s="57"/>
      <c r="BL244" s="57"/>
      <c r="BM244" s="57"/>
      <c r="BN244" s="57"/>
    </row>
    <row r="245" spans="1:66" x14ac:dyDescent="0.25">
      <c r="A245" s="77">
        <v>12</v>
      </c>
      <c r="B245" s="77" t="s">
        <v>750</v>
      </c>
      <c r="C245" s="77">
        <v>124</v>
      </c>
      <c r="D245" s="77" t="s">
        <v>751</v>
      </c>
      <c r="E245" s="77">
        <v>756</v>
      </c>
      <c r="F245" s="77" t="s">
        <v>752</v>
      </c>
      <c r="G245" s="77">
        <v>28</v>
      </c>
      <c r="H245" s="77" t="s">
        <v>690</v>
      </c>
      <c r="I245" s="77">
        <v>503</v>
      </c>
      <c r="J245" s="77" t="s">
        <v>752</v>
      </c>
      <c r="K245" s="77" t="s">
        <v>111</v>
      </c>
      <c r="L245" s="77">
        <v>37</v>
      </c>
      <c r="M245" s="77" t="s">
        <v>1102</v>
      </c>
      <c r="N245" s="77" t="s">
        <v>817</v>
      </c>
      <c r="O245" s="77" t="s">
        <v>818</v>
      </c>
      <c r="P245" s="57"/>
      <c r="Q245" s="57">
        <v>5</v>
      </c>
      <c r="R245" s="57"/>
      <c r="S245" s="57">
        <v>1</v>
      </c>
      <c r="T245" s="57">
        <v>19</v>
      </c>
      <c r="U245" s="57">
        <v>4</v>
      </c>
      <c r="V245" s="57">
        <v>1</v>
      </c>
      <c r="W245" s="57">
        <v>0</v>
      </c>
      <c r="X245" s="57">
        <v>0</v>
      </c>
      <c r="Y245" s="57"/>
      <c r="Z245" s="57">
        <v>6</v>
      </c>
      <c r="AA245" s="57">
        <v>15</v>
      </c>
      <c r="AB245" s="57">
        <v>1</v>
      </c>
      <c r="AC245" s="57">
        <v>5</v>
      </c>
      <c r="AD245" s="57">
        <v>0</v>
      </c>
      <c r="AE245" s="57">
        <v>4</v>
      </c>
      <c r="AF245" s="57"/>
      <c r="AG245" s="57">
        <v>3</v>
      </c>
      <c r="AH245" s="57">
        <v>2</v>
      </c>
      <c r="AI245" s="57"/>
      <c r="AJ245" s="57">
        <v>16</v>
      </c>
      <c r="AK245" s="57">
        <v>11</v>
      </c>
      <c r="AL245" s="57">
        <v>0</v>
      </c>
      <c r="AM245" s="57">
        <v>1</v>
      </c>
      <c r="AN245" s="57">
        <v>0</v>
      </c>
      <c r="AO245" s="57">
        <v>3</v>
      </c>
      <c r="AP245" s="57"/>
      <c r="AQ245" s="57">
        <v>3</v>
      </c>
      <c r="AR245" s="57">
        <v>2</v>
      </c>
      <c r="AS245" s="57">
        <v>2</v>
      </c>
      <c r="AT245" s="57"/>
      <c r="AU245" s="57">
        <v>9</v>
      </c>
      <c r="AV245" s="57">
        <v>2</v>
      </c>
      <c r="AW245" s="57">
        <v>1</v>
      </c>
      <c r="AX245" s="57">
        <v>1</v>
      </c>
      <c r="AY245" s="57">
        <v>1</v>
      </c>
      <c r="AZ245" s="57">
        <v>0</v>
      </c>
      <c r="BA245" s="57"/>
      <c r="BB245" s="57">
        <v>9</v>
      </c>
      <c r="BC245" s="57">
        <v>4</v>
      </c>
      <c r="BD245" s="57">
        <v>1</v>
      </c>
      <c r="BE245" s="57">
        <v>21</v>
      </c>
      <c r="BF245" s="57">
        <v>1</v>
      </c>
      <c r="BG245" s="57">
        <v>9</v>
      </c>
      <c r="BH245" s="57">
        <v>10</v>
      </c>
      <c r="BI245" s="57">
        <v>345</v>
      </c>
      <c r="BJ245" s="57"/>
      <c r="BK245" s="57"/>
      <c r="BL245" s="57"/>
      <c r="BM245" s="57"/>
      <c r="BN245" s="57"/>
    </row>
    <row r="246" spans="1:66" x14ac:dyDescent="0.25">
      <c r="A246" s="77">
        <v>12</v>
      </c>
      <c r="B246" s="77" t="s">
        <v>750</v>
      </c>
      <c r="C246" s="77">
        <v>124</v>
      </c>
      <c r="D246" s="77" t="s">
        <v>751</v>
      </c>
      <c r="E246" s="77">
        <v>756</v>
      </c>
      <c r="F246" s="77" t="s">
        <v>752</v>
      </c>
      <c r="G246" s="77">
        <v>28</v>
      </c>
      <c r="H246" s="77" t="s">
        <v>690</v>
      </c>
      <c r="I246" s="77">
        <v>503</v>
      </c>
      <c r="J246" s="77" t="s">
        <v>752</v>
      </c>
      <c r="K246" s="77" t="s">
        <v>111</v>
      </c>
      <c r="L246" s="77">
        <v>38</v>
      </c>
      <c r="M246" s="77" t="s">
        <v>1103</v>
      </c>
      <c r="N246" s="77" t="s">
        <v>817</v>
      </c>
      <c r="O246" s="77" t="s">
        <v>818</v>
      </c>
      <c r="P246" s="57"/>
      <c r="Q246" s="57">
        <v>1</v>
      </c>
      <c r="R246" s="57"/>
      <c r="S246" s="57">
        <v>1</v>
      </c>
      <c r="T246" s="57">
        <v>20</v>
      </c>
      <c r="U246" s="57">
        <v>1</v>
      </c>
      <c r="V246" s="57">
        <v>6</v>
      </c>
      <c r="W246" s="57">
        <v>0</v>
      </c>
      <c r="X246" s="57">
        <v>1</v>
      </c>
      <c r="Y246" s="57"/>
      <c r="Z246" s="57">
        <v>1</v>
      </c>
      <c r="AA246" s="57">
        <v>16</v>
      </c>
      <c r="AB246" s="57">
        <v>0</v>
      </c>
      <c r="AC246" s="57">
        <v>1</v>
      </c>
      <c r="AD246" s="57">
        <v>2</v>
      </c>
      <c r="AE246" s="57">
        <v>2</v>
      </c>
      <c r="AF246" s="57"/>
      <c r="AG246" s="57">
        <v>8</v>
      </c>
      <c r="AH246" s="57">
        <v>3</v>
      </c>
      <c r="AI246" s="57"/>
      <c r="AJ246" s="57">
        <v>5</v>
      </c>
      <c r="AK246" s="57">
        <v>3</v>
      </c>
      <c r="AL246" s="57">
        <v>3</v>
      </c>
      <c r="AM246" s="57">
        <v>0</v>
      </c>
      <c r="AN246" s="57">
        <v>2</v>
      </c>
      <c r="AO246" s="57">
        <v>6</v>
      </c>
      <c r="AP246" s="57"/>
      <c r="AQ246" s="57">
        <v>1</v>
      </c>
      <c r="AR246" s="57">
        <v>3</v>
      </c>
      <c r="AS246" s="57">
        <v>1</v>
      </c>
      <c r="AT246" s="57"/>
      <c r="AU246" s="57">
        <v>10</v>
      </c>
      <c r="AV246" s="57">
        <v>0</v>
      </c>
      <c r="AW246" s="57">
        <v>0</v>
      </c>
      <c r="AX246" s="57">
        <v>1</v>
      </c>
      <c r="AY246" s="57">
        <v>2</v>
      </c>
      <c r="AZ246" s="57">
        <v>2</v>
      </c>
      <c r="BA246" s="57"/>
      <c r="BB246" s="57">
        <v>4</v>
      </c>
      <c r="BC246" s="57">
        <v>1</v>
      </c>
      <c r="BD246" s="57">
        <v>5</v>
      </c>
      <c r="BE246" s="57">
        <v>24</v>
      </c>
      <c r="BF246" s="57">
        <v>0</v>
      </c>
      <c r="BG246" s="57">
        <v>5</v>
      </c>
      <c r="BH246" s="57">
        <v>6</v>
      </c>
      <c r="BI246" s="57">
        <v>321</v>
      </c>
      <c r="BJ246" s="57"/>
      <c r="BK246" s="57"/>
      <c r="BL246" s="57"/>
      <c r="BM246" s="57"/>
      <c r="BN246" s="57"/>
    </row>
    <row r="247" spans="1:66" x14ac:dyDescent="0.25">
      <c r="A247" s="77">
        <v>12</v>
      </c>
      <c r="B247" s="77" t="s">
        <v>750</v>
      </c>
      <c r="C247" s="77">
        <v>124</v>
      </c>
      <c r="D247" s="77" t="s">
        <v>751</v>
      </c>
      <c r="E247" s="77">
        <v>756</v>
      </c>
      <c r="F247" s="77" t="s">
        <v>752</v>
      </c>
      <c r="G247" s="77">
        <v>28</v>
      </c>
      <c r="H247" s="77" t="s">
        <v>690</v>
      </c>
      <c r="I247" s="77">
        <v>503</v>
      </c>
      <c r="J247" s="77" t="s">
        <v>752</v>
      </c>
      <c r="K247" s="77" t="s">
        <v>111</v>
      </c>
      <c r="L247" s="77">
        <v>39</v>
      </c>
      <c r="M247" s="77" t="s">
        <v>1104</v>
      </c>
      <c r="N247" s="77" t="s">
        <v>817</v>
      </c>
      <c r="O247" s="77" t="s">
        <v>818</v>
      </c>
      <c r="P247" s="57"/>
      <c r="Q247" s="57">
        <v>3</v>
      </c>
      <c r="R247" s="57"/>
      <c r="S247" s="57">
        <v>2</v>
      </c>
      <c r="T247" s="57">
        <v>20</v>
      </c>
      <c r="U247" s="57">
        <v>3</v>
      </c>
      <c r="V247" s="57">
        <v>3</v>
      </c>
      <c r="W247" s="57">
        <v>0</v>
      </c>
      <c r="X247" s="57">
        <v>1</v>
      </c>
      <c r="Y247" s="57"/>
      <c r="Z247" s="57">
        <v>0</v>
      </c>
      <c r="AA247" s="57">
        <v>9</v>
      </c>
      <c r="AB247" s="57">
        <v>2</v>
      </c>
      <c r="AC247" s="57">
        <v>0</v>
      </c>
      <c r="AD247" s="57">
        <v>1</v>
      </c>
      <c r="AE247" s="57">
        <v>4</v>
      </c>
      <c r="AF247" s="57"/>
      <c r="AG247" s="57">
        <v>7</v>
      </c>
      <c r="AH247" s="57">
        <v>2</v>
      </c>
      <c r="AI247" s="57"/>
      <c r="AJ247" s="57">
        <v>1</v>
      </c>
      <c r="AK247" s="57">
        <v>2</v>
      </c>
      <c r="AL247" s="57">
        <v>2</v>
      </c>
      <c r="AM247" s="57">
        <v>1</v>
      </c>
      <c r="AN247" s="57">
        <v>2</v>
      </c>
      <c r="AO247" s="57">
        <v>1</v>
      </c>
      <c r="AP247" s="57"/>
      <c r="AQ247" s="57">
        <v>2</v>
      </c>
      <c r="AR247" s="57">
        <v>1</v>
      </c>
      <c r="AS247" s="57">
        <v>2</v>
      </c>
      <c r="AT247" s="57"/>
      <c r="AU247" s="57">
        <v>13</v>
      </c>
      <c r="AV247" s="57">
        <v>0</v>
      </c>
      <c r="AW247" s="57">
        <v>2</v>
      </c>
      <c r="AX247" s="57">
        <v>0</v>
      </c>
      <c r="AY247" s="57">
        <v>3</v>
      </c>
      <c r="AZ247" s="57">
        <v>1</v>
      </c>
      <c r="BA247" s="57"/>
      <c r="BB247" s="57">
        <v>23</v>
      </c>
      <c r="BC247" s="57">
        <v>2</v>
      </c>
      <c r="BD247" s="57"/>
      <c r="BE247" s="57">
        <v>30</v>
      </c>
      <c r="BF247" s="57">
        <v>1</v>
      </c>
      <c r="BG247" s="57">
        <v>10</v>
      </c>
      <c r="BH247" s="57">
        <v>11</v>
      </c>
      <c r="BI247" s="57">
        <v>342</v>
      </c>
      <c r="BJ247" s="57"/>
      <c r="BK247" s="57"/>
      <c r="BL247" s="57"/>
      <c r="BM247" s="57"/>
      <c r="BN247" s="57"/>
    </row>
    <row r="248" spans="1:66" x14ac:dyDescent="0.25">
      <c r="A248" s="77">
        <v>12</v>
      </c>
      <c r="B248" s="77" t="s">
        <v>750</v>
      </c>
      <c r="C248" s="77">
        <v>124</v>
      </c>
      <c r="D248" s="77" t="s">
        <v>751</v>
      </c>
      <c r="E248" s="77">
        <v>757</v>
      </c>
      <c r="F248" s="77" t="s">
        <v>759</v>
      </c>
      <c r="G248" s="77">
        <v>28</v>
      </c>
      <c r="H248" s="77" t="s">
        <v>690</v>
      </c>
      <c r="I248" s="77">
        <v>504</v>
      </c>
      <c r="J248" s="77" t="s">
        <v>760</v>
      </c>
      <c r="K248" s="77" t="s">
        <v>111</v>
      </c>
      <c r="L248" s="77">
        <v>1</v>
      </c>
      <c r="M248" s="77" t="s">
        <v>1105</v>
      </c>
      <c r="N248" s="77" t="s">
        <v>761</v>
      </c>
      <c r="O248" s="77" t="s">
        <v>762</v>
      </c>
      <c r="P248" s="57"/>
      <c r="Q248" s="57">
        <v>3</v>
      </c>
      <c r="R248" s="57"/>
      <c r="S248" s="57">
        <v>2</v>
      </c>
      <c r="T248" s="57">
        <v>19</v>
      </c>
      <c r="U248" s="57">
        <v>1</v>
      </c>
      <c r="V248" s="57">
        <v>1</v>
      </c>
      <c r="W248" s="57">
        <v>1</v>
      </c>
      <c r="X248" s="57">
        <v>2</v>
      </c>
      <c r="Y248" s="57"/>
      <c r="Z248" s="57">
        <v>3</v>
      </c>
      <c r="AA248" s="57">
        <v>15</v>
      </c>
      <c r="AB248" s="57">
        <v>2</v>
      </c>
      <c r="AC248" s="57">
        <v>2</v>
      </c>
      <c r="AD248" s="57">
        <v>1</v>
      </c>
      <c r="AE248" s="57">
        <v>8</v>
      </c>
      <c r="AF248" s="57"/>
      <c r="AG248" s="57">
        <v>4</v>
      </c>
      <c r="AH248" s="57">
        <v>2</v>
      </c>
      <c r="AI248" s="57"/>
      <c r="AJ248" s="57">
        <v>7</v>
      </c>
      <c r="AK248" s="57">
        <v>6</v>
      </c>
      <c r="AL248" s="57">
        <v>1</v>
      </c>
      <c r="AM248" s="57"/>
      <c r="AN248" s="57">
        <v>2</v>
      </c>
      <c r="AO248" s="57">
        <v>5</v>
      </c>
      <c r="AP248" s="57"/>
      <c r="AQ248" s="57">
        <v>2</v>
      </c>
      <c r="AR248" s="57">
        <v>4</v>
      </c>
      <c r="AS248" s="57">
        <v>3</v>
      </c>
      <c r="AT248" s="57"/>
      <c r="AU248" s="57">
        <v>26</v>
      </c>
      <c r="AV248" s="57">
        <v>3</v>
      </c>
      <c r="AW248" s="57">
        <v>1</v>
      </c>
      <c r="AX248" s="57"/>
      <c r="AY248" s="57"/>
      <c r="AZ248" s="57"/>
      <c r="BA248" s="57"/>
      <c r="BB248" s="57">
        <v>7</v>
      </c>
      <c r="BC248" s="57">
        <v>3</v>
      </c>
      <c r="BD248" s="57"/>
      <c r="BE248" s="57">
        <v>15</v>
      </c>
      <c r="BF248" s="57"/>
      <c r="BG248" s="57">
        <v>7</v>
      </c>
      <c r="BH248" s="57">
        <v>32</v>
      </c>
      <c r="BI248" s="57">
        <v>281</v>
      </c>
      <c r="BJ248" s="57"/>
      <c r="BK248" s="57"/>
      <c r="BL248" s="57"/>
      <c r="BM248" s="57"/>
      <c r="BN248" s="57"/>
    </row>
    <row r="249" spans="1:66" x14ac:dyDescent="0.25">
      <c r="A249" s="77">
        <v>12</v>
      </c>
      <c r="B249" s="77" t="s">
        <v>750</v>
      </c>
      <c r="C249" s="77">
        <v>124</v>
      </c>
      <c r="D249" s="77" t="s">
        <v>751</v>
      </c>
      <c r="E249" s="77">
        <v>757</v>
      </c>
      <c r="F249" s="77" t="s">
        <v>759</v>
      </c>
      <c r="G249" s="77">
        <v>28</v>
      </c>
      <c r="H249" s="77" t="s">
        <v>690</v>
      </c>
      <c r="I249" s="77">
        <v>504</v>
      </c>
      <c r="J249" s="77" t="s">
        <v>760</v>
      </c>
      <c r="K249" s="77" t="s">
        <v>111</v>
      </c>
      <c r="L249" s="77">
        <v>2</v>
      </c>
      <c r="M249" s="77" t="s">
        <v>1068</v>
      </c>
      <c r="N249" s="77" t="s">
        <v>761</v>
      </c>
      <c r="O249" s="77" t="s">
        <v>762</v>
      </c>
      <c r="P249" s="57"/>
      <c r="Q249" s="57">
        <v>3</v>
      </c>
      <c r="R249" s="57"/>
      <c r="S249" s="57">
        <v>0</v>
      </c>
      <c r="T249" s="57">
        <v>11</v>
      </c>
      <c r="U249" s="57">
        <v>1</v>
      </c>
      <c r="V249" s="57">
        <v>2</v>
      </c>
      <c r="W249" s="57">
        <v>2</v>
      </c>
      <c r="X249" s="57">
        <v>2</v>
      </c>
      <c r="Y249" s="57"/>
      <c r="Z249" s="57">
        <v>3</v>
      </c>
      <c r="AA249" s="57">
        <v>4</v>
      </c>
      <c r="AB249" s="57">
        <v>2</v>
      </c>
      <c r="AC249" s="57">
        <v>1</v>
      </c>
      <c r="AD249" s="57">
        <v>0</v>
      </c>
      <c r="AE249" s="57">
        <v>5</v>
      </c>
      <c r="AF249" s="57"/>
      <c r="AG249" s="57">
        <v>5</v>
      </c>
      <c r="AH249" s="57">
        <v>2</v>
      </c>
      <c r="AI249" s="57"/>
      <c r="AJ249" s="57">
        <v>2</v>
      </c>
      <c r="AK249" s="57">
        <v>5</v>
      </c>
      <c r="AL249" s="57">
        <v>1</v>
      </c>
      <c r="AM249" s="57">
        <v>0</v>
      </c>
      <c r="AN249" s="57">
        <v>0</v>
      </c>
      <c r="AO249" s="57">
        <v>1</v>
      </c>
      <c r="AP249" s="57"/>
      <c r="AQ249" s="57">
        <v>3</v>
      </c>
      <c r="AR249" s="57">
        <v>2</v>
      </c>
      <c r="AS249" s="57">
        <v>5</v>
      </c>
      <c r="AT249" s="57"/>
      <c r="AU249" s="57">
        <v>7</v>
      </c>
      <c r="AV249" s="57">
        <v>0</v>
      </c>
      <c r="AW249" s="57">
        <v>1</v>
      </c>
      <c r="AX249" s="57">
        <v>1</v>
      </c>
      <c r="AY249" s="57">
        <v>0</v>
      </c>
      <c r="AZ249" s="57">
        <v>2</v>
      </c>
      <c r="BA249" s="57"/>
      <c r="BB249" s="57">
        <v>0</v>
      </c>
      <c r="BC249" s="57">
        <v>0</v>
      </c>
      <c r="BD249" s="57">
        <v>0</v>
      </c>
      <c r="BE249" s="57">
        <v>8</v>
      </c>
      <c r="BF249" s="57">
        <v>0</v>
      </c>
      <c r="BG249" s="57">
        <v>4</v>
      </c>
      <c r="BH249" s="57">
        <v>21</v>
      </c>
      <c r="BI249" s="57">
        <v>186</v>
      </c>
      <c r="BJ249" s="57"/>
      <c r="BK249" s="57"/>
      <c r="BL249" s="57"/>
      <c r="BM249" s="57"/>
      <c r="BN249" s="57"/>
    </row>
    <row r="250" spans="1:66" x14ac:dyDescent="0.25">
      <c r="A250" s="77">
        <v>12</v>
      </c>
      <c r="B250" s="77" t="s">
        <v>750</v>
      </c>
      <c r="C250" s="77">
        <v>124</v>
      </c>
      <c r="D250" s="77" t="s">
        <v>751</v>
      </c>
      <c r="E250" s="77">
        <v>757</v>
      </c>
      <c r="F250" s="77" t="s">
        <v>759</v>
      </c>
      <c r="G250" s="77">
        <v>28</v>
      </c>
      <c r="H250" s="77" t="s">
        <v>690</v>
      </c>
      <c r="I250" s="77">
        <v>504</v>
      </c>
      <c r="J250" s="77" t="s">
        <v>760</v>
      </c>
      <c r="K250" s="77" t="s">
        <v>111</v>
      </c>
      <c r="L250" s="77">
        <v>3</v>
      </c>
      <c r="M250" s="77" t="s">
        <v>1069</v>
      </c>
      <c r="N250" s="77" t="s">
        <v>761</v>
      </c>
      <c r="O250" s="77" t="s">
        <v>762</v>
      </c>
      <c r="P250" s="57"/>
      <c r="Q250" s="57">
        <v>3</v>
      </c>
      <c r="R250" s="57"/>
      <c r="S250" s="57">
        <v>1</v>
      </c>
      <c r="T250" s="57">
        <v>8</v>
      </c>
      <c r="U250" s="57">
        <v>1</v>
      </c>
      <c r="V250" s="57">
        <v>1</v>
      </c>
      <c r="W250" s="57">
        <v>0</v>
      </c>
      <c r="X250" s="57">
        <v>2</v>
      </c>
      <c r="Y250" s="57"/>
      <c r="Z250" s="57">
        <v>1</v>
      </c>
      <c r="AA250" s="57">
        <v>7</v>
      </c>
      <c r="AB250" s="57">
        <v>1</v>
      </c>
      <c r="AC250" s="57">
        <v>2</v>
      </c>
      <c r="AD250" s="57">
        <v>0</v>
      </c>
      <c r="AE250" s="57">
        <v>2</v>
      </c>
      <c r="AF250" s="57"/>
      <c r="AG250" s="57">
        <v>8</v>
      </c>
      <c r="AH250" s="57">
        <v>0</v>
      </c>
      <c r="AI250" s="57"/>
      <c r="AJ250" s="57">
        <v>3</v>
      </c>
      <c r="AK250" s="57">
        <v>3</v>
      </c>
      <c r="AL250" s="57">
        <v>2</v>
      </c>
      <c r="AM250" s="57">
        <v>0</v>
      </c>
      <c r="AN250" s="57">
        <v>0</v>
      </c>
      <c r="AO250" s="57">
        <v>3</v>
      </c>
      <c r="AP250" s="57"/>
      <c r="AQ250" s="57">
        <v>1</v>
      </c>
      <c r="AR250" s="57">
        <v>5</v>
      </c>
      <c r="AS250" s="57">
        <v>3</v>
      </c>
      <c r="AT250" s="57"/>
      <c r="AU250" s="57">
        <v>11</v>
      </c>
      <c r="AV250" s="57">
        <v>0</v>
      </c>
      <c r="AW250" s="57">
        <v>0</v>
      </c>
      <c r="AX250" s="57">
        <v>1</v>
      </c>
      <c r="AY250" s="57">
        <v>1</v>
      </c>
      <c r="AZ250" s="57">
        <v>0</v>
      </c>
      <c r="BA250" s="57"/>
      <c r="BB250" s="57">
        <v>0</v>
      </c>
      <c r="BC250" s="57">
        <v>3</v>
      </c>
      <c r="BD250" s="57">
        <v>0</v>
      </c>
      <c r="BE250" s="57">
        <v>13</v>
      </c>
      <c r="BF250" s="57">
        <v>0</v>
      </c>
      <c r="BG250" s="57">
        <v>12</v>
      </c>
      <c r="BH250" s="57">
        <v>24</v>
      </c>
      <c r="BI250" s="57">
        <v>228</v>
      </c>
      <c r="BJ250" s="57"/>
      <c r="BK250" s="57"/>
      <c r="BL250" s="57"/>
      <c r="BM250" s="57"/>
      <c r="BN250" s="57"/>
    </row>
    <row r="251" spans="1:66" x14ac:dyDescent="0.25">
      <c r="A251" s="77">
        <v>12</v>
      </c>
      <c r="B251" s="77" t="s">
        <v>750</v>
      </c>
      <c r="C251" s="77">
        <v>124</v>
      </c>
      <c r="D251" s="77" t="s">
        <v>751</v>
      </c>
      <c r="E251" s="77">
        <v>757</v>
      </c>
      <c r="F251" s="77" t="s">
        <v>759</v>
      </c>
      <c r="G251" s="77">
        <v>28</v>
      </c>
      <c r="H251" s="77" t="s">
        <v>690</v>
      </c>
      <c r="I251" s="77">
        <v>504</v>
      </c>
      <c r="J251" s="77" t="s">
        <v>760</v>
      </c>
      <c r="K251" s="77" t="s">
        <v>111</v>
      </c>
      <c r="L251" s="77">
        <v>4</v>
      </c>
      <c r="M251" s="77" t="s">
        <v>1070</v>
      </c>
      <c r="N251" s="77" t="s">
        <v>761</v>
      </c>
      <c r="O251" s="77" t="s">
        <v>762</v>
      </c>
      <c r="P251" s="57"/>
      <c r="Q251" s="57">
        <v>3</v>
      </c>
      <c r="R251" s="57"/>
      <c r="S251" s="57">
        <v>2</v>
      </c>
      <c r="T251" s="57">
        <v>19</v>
      </c>
      <c r="U251" s="57">
        <v>0</v>
      </c>
      <c r="V251" s="57">
        <v>1</v>
      </c>
      <c r="W251" s="57">
        <v>1</v>
      </c>
      <c r="X251" s="57">
        <v>0</v>
      </c>
      <c r="Y251" s="57"/>
      <c r="Z251" s="57">
        <v>3</v>
      </c>
      <c r="AA251" s="57">
        <v>9</v>
      </c>
      <c r="AB251" s="57">
        <v>1</v>
      </c>
      <c r="AC251" s="57">
        <v>1</v>
      </c>
      <c r="AD251" s="57">
        <v>1</v>
      </c>
      <c r="AE251" s="57">
        <v>6</v>
      </c>
      <c r="AF251" s="57"/>
      <c r="AG251" s="57">
        <v>4</v>
      </c>
      <c r="AH251" s="57">
        <v>2</v>
      </c>
      <c r="AI251" s="57"/>
      <c r="AJ251" s="57">
        <v>2</v>
      </c>
      <c r="AK251" s="57">
        <v>8</v>
      </c>
      <c r="AL251" s="57">
        <v>1</v>
      </c>
      <c r="AM251" s="57">
        <v>0</v>
      </c>
      <c r="AN251" s="57">
        <v>0</v>
      </c>
      <c r="AO251" s="57">
        <v>1</v>
      </c>
      <c r="AP251" s="57"/>
      <c r="AQ251" s="57">
        <v>4</v>
      </c>
      <c r="AR251" s="57">
        <v>3</v>
      </c>
      <c r="AS251" s="57">
        <v>0</v>
      </c>
      <c r="AT251" s="57"/>
      <c r="AU251" s="57">
        <v>25</v>
      </c>
      <c r="AV251" s="57">
        <v>0</v>
      </c>
      <c r="AW251" s="57">
        <v>1</v>
      </c>
      <c r="AX251" s="57">
        <v>2</v>
      </c>
      <c r="AY251" s="57">
        <v>0</v>
      </c>
      <c r="AZ251" s="57">
        <v>2</v>
      </c>
      <c r="BA251" s="57"/>
      <c r="BB251" s="57">
        <v>4</v>
      </c>
      <c r="BC251" s="57">
        <v>1</v>
      </c>
      <c r="BD251" s="57">
        <v>0</v>
      </c>
      <c r="BE251" s="57">
        <v>8</v>
      </c>
      <c r="BF251" s="57">
        <v>0</v>
      </c>
      <c r="BG251" s="57">
        <v>5</v>
      </c>
      <c r="BH251" s="57">
        <v>21</v>
      </c>
      <c r="BI251" s="57">
        <v>223</v>
      </c>
      <c r="BJ251" s="57"/>
      <c r="BK251" s="57"/>
      <c r="BL251" s="57"/>
      <c r="BM251" s="57"/>
      <c r="BN251" s="57"/>
    </row>
    <row r="252" spans="1:66" x14ac:dyDescent="0.25">
      <c r="A252" s="77">
        <v>12</v>
      </c>
      <c r="B252" s="77" t="s">
        <v>750</v>
      </c>
      <c r="C252" s="77">
        <v>121</v>
      </c>
      <c r="D252" s="77" t="s">
        <v>763</v>
      </c>
      <c r="E252" s="77">
        <v>747</v>
      </c>
      <c r="F252" s="77" t="s">
        <v>764</v>
      </c>
      <c r="G252" s="77">
        <v>28</v>
      </c>
      <c r="H252" s="77" t="s">
        <v>690</v>
      </c>
      <c r="I252" s="77">
        <v>505</v>
      </c>
      <c r="J252" s="77" t="s">
        <v>764</v>
      </c>
      <c r="K252" s="77" t="s">
        <v>111</v>
      </c>
      <c r="L252" s="77">
        <v>1</v>
      </c>
      <c r="M252" s="77" t="s">
        <v>1067</v>
      </c>
      <c r="N252" s="77" t="s">
        <v>787</v>
      </c>
      <c r="O252" s="77" t="s">
        <v>788</v>
      </c>
      <c r="P252" s="57"/>
      <c r="Q252" s="57">
        <v>2</v>
      </c>
      <c r="R252" s="57"/>
      <c r="S252" s="57">
        <v>1</v>
      </c>
      <c r="T252" s="57">
        <v>6</v>
      </c>
      <c r="U252" s="57">
        <v>0</v>
      </c>
      <c r="V252" s="57">
        <v>3</v>
      </c>
      <c r="W252" s="57">
        <v>0</v>
      </c>
      <c r="X252" s="57">
        <v>0</v>
      </c>
      <c r="Y252" s="57"/>
      <c r="Z252" s="57">
        <v>4</v>
      </c>
      <c r="AA252" s="57">
        <v>9</v>
      </c>
      <c r="AB252" s="57">
        <v>0</v>
      </c>
      <c r="AC252" s="57">
        <v>1</v>
      </c>
      <c r="AD252" s="57">
        <v>0</v>
      </c>
      <c r="AE252" s="57">
        <v>2</v>
      </c>
      <c r="AF252" s="57"/>
      <c r="AG252" s="57">
        <v>0</v>
      </c>
      <c r="AH252" s="57">
        <v>4</v>
      </c>
      <c r="AI252" s="57"/>
      <c r="AJ252" s="57">
        <v>1</v>
      </c>
      <c r="AK252" s="57">
        <v>1</v>
      </c>
      <c r="AL252" s="57">
        <v>0</v>
      </c>
      <c r="AM252" s="57">
        <v>1</v>
      </c>
      <c r="AN252" s="57">
        <v>0</v>
      </c>
      <c r="AO252" s="57">
        <v>2</v>
      </c>
      <c r="AP252" s="57"/>
      <c r="AQ252" s="57">
        <v>2</v>
      </c>
      <c r="AR252" s="57">
        <v>2</v>
      </c>
      <c r="AS252" s="57">
        <v>0</v>
      </c>
      <c r="AT252" s="57"/>
      <c r="AU252" s="57">
        <v>3</v>
      </c>
      <c r="AV252" s="57">
        <v>0</v>
      </c>
      <c r="AW252" s="57">
        <v>2</v>
      </c>
      <c r="AX252" s="57">
        <v>3</v>
      </c>
      <c r="AY252" s="57">
        <v>1</v>
      </c>
      <c r="AZ252" s="57">
        <v>0</v>
      </c>
      <c r="BA252" s="57"/>
      <c r="BB252" s="57">
        <v>1</v>
      </c>
      <c r="BC252" s="57">
        <v>2</v>
      </c>
      <c r="BD252" s="57">
        <v>0</v>
      </c>
      <c r="BE252" s="57">
        <v>1</v>
      </c>
      <c r="BF252" s="57">
        <v>0</v>
      </c>
      <c r="BG252" s="57">
        <v>4</v>
      </c>
      <c r="BH252" s="57">
        <v>0</v>
      </c>
      <c r="BI252" s="57">
        <v>322</v>
      </c>
      <c r="BJ252" s="57"/>
      <c r="BK252" s="57"/>
      <c r="BL252" s="57"/>
      <c r="BM252" s="57"/>
      <c r="BN252" s="57"/>
    </row>
    <row r="253" spans="1:66" x14ac:dyDescent="0.25">
      <c r="A253" s="77">
        <v>12</v>
      </c>
      <c r="B253" s="77" t="s">
        <v>750</v>
      </c>
      <c r="C253" s="77">
        <v>121</v>
      </c>
      <c r="D253" s="77" t="s">
        <v>763</v>
      </c>
      <c r="E253" s="77">
        <v>747</v>
      </c>
      <c r="F253" s="77" t="s">
        <v>764</v>
      </c>
      <c r="G253" s="77">
        <v>28</v>
      </c>
      <c r="H253" s="77" t="s">
        <v>690</v>
      </c>
      <c r="I253" s="77">
        <v>505</v>
      </c>
      <c r="J253" s="77" t="s">
        <v>764</v>
      </c>
      <c r="K253" s="77" t="s">
        <v>111</v>
      </c>
      <c r="L253" s="77">
        <v>2</v>
      </c>
      <c r="M253" s="77" t="s">
        <v>1068</v>
      </c>
      <c r="N253" s="77" t="s">
        <v>787</v>
      </c>
      <c r="O253" s="77" t="s">
        <v>788</v>
      </c>
      <c r="P253" s="57"/>
      <c r="Q253" s="57">
        <v>1</v>
      </c>
      <c r="R253" s="57"/>
      <c r="S253" s="57">
        <v>1</v>
      </c>
      <c r="T253" s="57">
        <v>10</v>
      </c>
      <c r="U253" s="57">
        <v>0</v>
      </c>
      <c r="V253" s="57">
        <v>0</v>
      </c>
      <c r="W253" s="57">
        <v>1</v>
      </c>
      <c r="X253" s="57">
        <v>0</v>
      </c>
      <c r="Y253" s="57"/>
      <c r="Z253" s="57">
        <v>2</v>
      </c>
      <c r="AA253" s="57">
        <v>8</v>
      </c>
      <c r="AB253" s="57">
        <v>1</v>
      </c>
      <c r="AC253" s="57">
        <v>3</v>
      </c>
      <c r="AD253" s="57">
        <v>0</v>
      </c>
      <c r="AE253" s="57">
        <v>2</v>
      </c>
      <c r="AF253" s="57"/>
      <c r="AG253" s="57">
        <v>2</v>
      </c>
      <c r="AH253" s="57">
        <v>4</v>
      </c>
      <c r="AI253" s="57"/>
      <c r="AJ253" s="57">
        <v>1</v>
      </c>
      <c r="AK253" s="57">
        <v>4</v>
      </c>
      <c r="AL253" s="57">
        <v>2</v>
      </c>
      <c r="AM253" s="57">
        <v>0</v>
      </c>
      <c r="AN253" s="57">
        <v>1</v>
      </c>
      <c r="AO253" s="57">
        <v>3</v>
      </c>
      <c r="AP253" s="57"/>
      <c r="AQ253" s="57">
        <v>1</v>
      </c>
      <c r="AR253" s="57">
        <v>5</v>
      </c>
      <c r="AS253" s="57">
        <v>1</v>
      </c>
      <c r="AT253" s="57"/>
      <c r="AU253" s="57">
        <v>4</v>
      </c>
      <c r="AV253" s="57">
        <v>1</v>
      </c>
      <c r="AW253" s="57">
        <v>8</v>
      </c>
      <c r="AX253" s="57">
        <v>1</v>
      </c>
      <c r="AY253" s="57">
        <v>2</v>
      </c>
      <c r="AZ253" s="57">
        <v>2</v>
      </c>
      <c r="BA253" s="57"/>
      <c r="BB253" s="57">
        <v>5</v>
      </c>
      <c r="BC253" s="57">
        <v>3</v>
      </c>
      <c r="BD253" s="57">
        <v>1</v>
      </c>
      <c r="BE253" s="57">
        <v>1</v>
      </c>
      <c r="BF253" s="57">
        <v>0</v>
      </c>
      <c r="BG253" s="57">
        <v>5</v>
      </c>
      <c r="BH253" s="57">
        <v>4</v>
      </c>
      <c r="BI253" s="57">
        <v>347</v>
      </c>
      <c r="BJ253" s="57"/>
      <c r="BK253" s="57"/>
      <c r="BL253" s="57"/>
      <c r="BM253" s="57"/>
      <c r="BN253" s="57"/>
    </row>
    <row r="254" spans="1:66" x14ac:dyDescent="0.25">
      <c r="A254" s="77">
        <v>12</v>
      </c>
      <c r="B254" s="77" t="s">
        <v>750</v>
      </c>
      <c r="C254" s="77">
        <v>121</v>
      </c>
      <c r="D254" s="77" t="s">
        <v>763</v>
      </c>
      <c r="E254" s="77">
        <v>747</v>
      </c>
      <c r="F254" s="77" t="s">
        <v>764</v>
      </c>
      <c r="G254" s="77">
        <v>28</v>
      </c>
      <c r="H254" s="77" t="s">
        <v>690</v>
      </c>
      <c r="I254" s="77">
        <v>505</v>
      </c>
      <c r="J254" s="77" t="s">
        <v>764</v>
      </c>
      <c r="K254" s="77" t="s">
        <v>111</v>
      </c>
      <c r="L254" s="77">
        <v>3</v>
      </c>
      <c r="M254" s="77" t="s">
        <v>1069</v>
      </c>
      <c r="N254" s="77" t="s">
        <v>787</v>
      </c>
      <c r="O254" s="77" t="s">
        <v>788</v>
      </c>
      <c r="P254" s="57"/>
      <c r="Q254" s="57">
        <v>1</v>
      </c>
      <c r="R254" s="57"/>
      <c r="S254" s="57">
        <v>1</v>
      </c>
      <c r="T254" s="57">
        <v>9</v>
      </c>
      <c r="U254" s="57">
        <v>0</v>
      </c>
      <c r="V254" s="57">
        <v>0</v>
      </c>
      <c r="W254" s="57">
        <v>0</v>
      </c>
      <c r="X254" s="57">
        <v>0</v>
      </c>
      <c r="Y254" s="57"/>
      <c r="Z254" s="57">
        <v>2</v>
      </c>
      <c r="AA254" s="57">
        <v>14</v>
      </c>
      <c r="AB254" s="57">
        <v>0</v>
      </c>
      <c r="AC254" s="57">
        <v>4</v>
      </c>
      <c r="AD254" s="57">
        <v>2</v>
      </c>
      <c r="AE254" s="57">
        <v>3</v>
      </c>
      <c r="AF254" s="57"/>
      <c r="AG254" s="57">
        <v>1</v>
      </c>
      <c r="AH254" s="57">
        <v>1</v>
      </c>
      <c r="AI254" s="57"/>
      <c r="AJ254" s="57">
        <v>1</v>
      </c>
      <c r="AK254" s="57">
        <v>1</v>
      </c>
      <c r="AL254" s="57">
        <v>0</v>
      </c>
      <c r="AM254" s="57">
        <v>1</v>
      </c>
      <c r="AN254" s="57">
        <v>0</v>
      </c>
      <c r="AO254" s="57">
        <v>3</v>
      </c>
      <c r="AP254" s="57"/>
      <c r="AQ254" s="57">
        <v>0</v>
      </c>
      <c r="AR254" s="57">
        <v>0</v>
      </c>
      <c r="AS254" s="57">
        <v>0</v>
      </c>
      <c r="AT254" s="57"/>
      <c r="AU254" s="57">
        <v>2</v>
      </c>
      <c r="AV254" s="57">
        <v>1</v>
      </c>
      <c r="AW254" s="57">
        <v>1</v>
      </c>
      <c r="AX254" s="57">
        <v>2</v>
      </c>
      <c r="AY254" s="57">
        <v>0</v>
      </c>
      <c r="AZ254" s="57">
        <v>2</v>
      </c>
      <c r="BA254" s="57"/>
      <c r="BB254" s="57">
        <v>4</v>
      </c>
      <c r="BC254" s="57">
        <v>2</v>
      </c>
      <c r="BD254" s="57">
        <v>0</v>
      </c>
      <c r="BE254" s="57">
        <v>0</v>
      </c>
      <c r="BF254" s="57">
        <v>1</v>
      </c>
      <c r="BG254" s="57">
        <v>1</v>
      </c>
      <c r="BH254" s="57">
        <v>4</v>
      </c>
      <c r="BI254" s="57">
        <v>314</v>
      </c>
      <c r="BJ254" s="57"/>
      <c r="BK254" s="57"/>
      <c r="BL254" s="57"/>
      <c r="BM254" s="57"/>
      <c r="BN254" s="57"/>
    </row>
    <row r="255" spans="1:66" x14ac:dyDescent="0.25">
      <c r="A255" s="77">
        <v>12</v>
      </c>
      <c r="B255" s="77" t="s">
        <v>750</v>
      </c>
      <c r="C255" s="77">
        <v>121</v>
      </c>
      <c r="D255" s="77" t="s">
        <v>763</v>
      </c>
      <c r="E255" s="77">
        <v>747</v>
      </c>
      <c r="F255" s="77" t="s">
        <v>764</v>
      </c>
      <c r="G255" s="77">
        <v>28</v>
      </c>
      <c r="H255" s="77" t="s">
        <v>690</v>
      </c>
      <c r="I255" s="77">
        <v>505</v>
      </c>
      <c r="J255" s="77" t="s">
        <v>764</v>
      </c>
      <c r="K255" s="77" t="s">
        <v>111</v>
      </c>
      <c r="L255" s="77">
        <v>4</v>
      </c>
      <c r="M255" s="77" t="s">
        <v>1070</v>
      </c>
      <c r="N255" s="77" t="s">
        <v>787</v>
      </c>
      <c r="O255" s="77" t="s">
        <v>788</v>
      </c>
      <c r="P255" s="57"/>
      <c r="Q255" s="57">
        <v>0</v>
      </c>
      <c r="R255" s="57"/>
      <c r="S255" s="57">
        <v>2</v>
      </c>
      <c r="T255" s="57">
        <v>8</v>
      </c>
      <c r="U255" s="57">
        <v>1</v>
      </c>
      <c r="V255" s="57">
        <v>0</v>
      </c>
      <c r="W255" s="57">
        <v>0</v>
      </c>
      <c r="X255" s="57">
        <v>1</v>
      </c>
      <c r="Y255" s="57"/>
      <c r="Z255" s="57">
        <v>1</v>
      </c>
      <c r="AA255" s="57">
        <v>8</v>
      </c>
      <c r="AB255" s="57">
        <v>0</v>
      </c>
      <c r="AC255" s="57">
        <v>0</v>
      </c>
      <c r="AD255" s="57">
        <v>0</v>
      </c>
      <c r="AE255" s="57">
        <v>2</v>
      </c>
      <c r="AF255" s="57"/>
      <c r="AG255" s="57">
        <v>3</v>
      </c>
      <c r="AH255" s="57">
        <v>8</v>
      </c>
      <c r="AI255" s="57"/>
      <c r="AJ255" s="57">
        <v>1</v>
      </c>
      <c r="AK255" s="57">
        <v>2</v>
      </c>
      <c r="AL255" s="57">
        <v>4</v>
      </c>
      <c r="AM255" s="57">
        <v>0</v>
      </c>
      <c r="AN255" s="57">
        <v>1</v>
      </c>
      <c r="AO255" s="57">
        <v>3</v>
      </c>
      <c r="AP255" s="57"/>
      <c r="AQ255" s="57">
        <v>2</v>
      </c>
      <c r="AR255" s="57">
        <v>2</v>
      </c>
      <c r="AS255" s="57">
        <v>1</v>
      </c>
      <c r="AT255" s="57"/>
      <c r="AU255" s="57">
        <v>2</v>
      </c>
      <c r="AV255" s="57">
        <v>2</v>
      </c>
      <c r="AW255" s="57">
        <v>3</v>
      </c>
      <c r="AX255" s="57">
        <v>2</v>
      </c>
      <c r="AY255" s="57">
        <v>1</v>
      </c>
      <c r="AZ255" s="57">
        <v>0</v>
      </c>
      <c r="BA255" s="57"/>
      <c r="BB255" s="57">
        <v>6</v>
      </c>
      <c r="BC255" s="57">
        <v>2</v>
      </c>
      <c r="BD255" s="57">
        <v>1</v>
      </c>
      <c r="BE255" s="57">
        <v>0</v>
      </c>
      <c r="BF255" s="57">
        <v>0</v>
      </c>
      <c r="BG255" s="57">
        <v>4</v>
      </c>
      <c r="BH255" s="57">
        <v>0</v>
      </c>
      <c r="BI255" s="57">
        <v>316</v>
      </c>
      <c r="BJ255" s="57"/>
      <c r="BK255" s="57"/>
      <c r="BL255" s="57"/>
      <c r="BM255" s="57"/>
      <c r="BN255" s="57"/>
    </row>
    <row r="256" spans="1:66" x14ac:dyDescent="0.25">
      <c r="A256" s="77">
        <v>12</v>
      </c>
      <c r="B256" s="77" t="s">
        <v>750</v>
      </c>
      <c r="C256" s="77">
        <v>121</v>
      </c>
      <c r="D256" s="77" t="s">
        <v>763</v>
      </c>
      <c r="E256" s="77">
        <v>747</v>
      </c>
      <c r="F256" s="77" t="s">
        <v>764</v>
      </c>
      <c r="G256" s="77">
        <v>28</v>
      </c>
      <c r="H256" s="77" t="s">
        <v>690</v>
      </c>
      <c r="I256" s="77">
        <v>505</v>
      </c>
      <c r="J256" s="77" t="s">
        <v>764</v>
      </c>
      <c r="K256" s="77" t="s">
        <v>111</v>
      </c>
      <c r="L256" s="77">
        <v>5</v>
      </c>
      <c r="M256" s="77" t="s">
        <v>1071</v>
      </c>
      <c r="N256" s="77" t="s">
        <v>787</v>
      </c>
      <c r="O256" s="77" t="s">
        <v>788</v>
      </c>
      <c r="P256" s="57"/>
      <c r="Q256" s="57">
        <v>1</v>
      </c>
      <c r="R256" s="57"/>
      <c r="S256" s="57">
        <v>2</v>
      </c>
      <c r="T256" s="57">
        <v>3</v>
      </c>
      <c r="U256" s="57">
        <v>0</v>
      </c>
      <c r="V256" s="57">
        <v>4</v>
      </c>
      <c r="W256" s="57">
        <v>0</v>
      </c>
      <c r="X256" s="57">
        <v>1</v>
      </c>
      <c r="Y256" s="57"/>
      <c r="Z256" s="57">
        <v>2</v>
      </c>
      <c r="AA256" s="57">
        <v>11</v>
      </c>
      <c r="AB256" s="57">
        <v>0</v>
      </c>
      <c r="AC256" s="57">
        <v>4</v>
      </c>
      <c r="AD256" s="57">
        <v>0</v>
      </c>
      <c r="AE256" s="57">
        <v>0</v>
      </c>
      <c r="AF256" s="57"/>
      <c r="AG256" s="57">
        <v>3</v>
      </c>
      <c r="AH256" s="57">
        <v>6</v>
      </c>
      <c r="AI256" s="57"/>
      <c r="AJ256" s="57">
        <v>0</v>
      </c>
      <c r="AK256" s="57">
        <v>2</v>
      </c>
      <c r="AL256" s="57">
        <v>0</v>
      </c>
      <c r="AM256" s="57">
        <v>1</v>
      </c>
      <c r="AN256" s="57">
        <v>0</v>
      </c>
      <c r="AO256" s="57">
        <v>0</v>
      </c>
      <c r="AP256" s="57"/>
      <c r="AQ256" s="57">
        <v>1</v>
      </c>
      <c r="AR256" s="57">
        <v>3</v>
      </c>
      <c r="AS256" s="57">
        <v>0</v>
      </c>
      <c r="AT256" s="57"/>
      <c r="AU256" s="57">
        <v>6</v>
      </c>
      <c r="AV256" s="57">
        <v>2</v>
      </c>
      <c r="AW256" s="57">
        <v>1</v>
      </c>
      <c r="AX256" s="57">
        <v>0</v>
      </c>
      <c r="AY256" s="57">
        <v>1</v>
      </c>
      <c r="AZ256" s="57">
        <v>1</v>
      </c>
      <c r="BA256" s="57"/>
      <c r="BB256" s="57">
        <v>4</v>
      </c>
      <c r="BC256" s="57">
        <v>3</v>
      </c>
      <c r="BD256" s="57">
        <v>1</v>
      </c>
      <c r="BE256" s="57">
        <v>0</v>
      </c>
      <c r="BF256" s="57">
        <v>0</v>
      </c>
      <c r="BG256" s="57">
        <v>2</v>
      </c>
      <c r="BH256" s="57">
        <v>2</v>
      </c>
      <c r="BI256" s="57">
        <v>317</v>
      </c>
      <c r="BJ256" s="57"/>
      <c r="BK256" s="57"/>
      <c r="BL256" s="57"/>
      <c r="BM256" s="57"/>
      <c r="BN256" s="57"/>
    </row>
    <row r="257" spans="1:66" x14ac:dyDescent="0.25">
      <c r="A257" s="77">
        <v>12</v>
      </c>
      <c r="B257" s="77" t="s">
        <v>750</v>
      </c>
      <c r="C257" s="77">
        <v>121</v>
      </c>
      <c r="D257" s="77" t="s">
        <v>763</v>
      </c>
      <c r="E257" s="77">
        <v>747</v>
      </c>
      <c r="F257" s="77" t="s">
        <v>764</v>
      </c>
      <c r="G257" s="77">
        <v>28</v>
      </c>
      <c r="H257" s="77" t="s">
        <v>690</v>
      </c>
      <c r="I257" s="77">
        <v>505</v>
      </c>
      <c r="J257" s="77" t="s">
        <v>764</v>
      </c>
      <c r="K257" s="77" t="s">
        <v>111</v>
      </c>
      <c r="L257" s="77">
        <v>6</v>
      </c>
      <c r="M257" s="77" t="s">
        <v>1072</v>
      </c>
      <c r="N257" s="77" t="s">
        <v>787</v>
      </c>
      <c r="O257" s="77" t="s">
        <v>788</v>
      </c>
      <c r="P257" s="57"/>
      <c r="Q257" s="57"/>
      <c r="R257" s="57"/>
      <c r="S257" s="57">
        <v>1</v>
      </c>
      <c r="T257" s="57">
        <v>11</v>
      </c>
      <c r="U257" s="57"/>
      <c r="V257" s="57">
        <v>3</v>
      </c>
      <c r="W257" s="57"/>
      <c r="X257" s="57">
        <v>1</v>
      </c>
      <c r="Y257" s="57"/>
      <c r="Z257" s="57">
        <v>2</v>
      </c>
      <c r="AA257" s="57">
        <v>11</v>
      </c>
      <c r="AB257" s="57"/>
      <c r="AC257" s="57">
        <v>5</v>
      </c>
      <c r="AD257" s="57">
        <v>1</v>
      </c>
      <c r="AE257" s="57">
        <v>3</v>
      </c>
      <c r="AF257" s="57"/>
      <c r="AG257" s="57">
        <v>1</v>
      </c>
      <c r="AH257" s="57">
        <v>4</v>
      </c>
      <c r="AI257" s="57"/>
      <c r="AJ257" s="57">
        <v>2</v>
      </c>
      <c r="AK257" s="57"/>
      <c r="AL257" s="57">
        <v>2</v>
      </c>
      <c r="AM257" s="57">
        <v>1</v>
      </c>
      <c r="AN257" s="57">
        <v>2</v>
      </c>
      <c r="AO257" s="57"/>
      <c r="AP257" s="57"/>
      <c r="AQ257" s="57"/>
      <c r="AR257" s="57">
        <v>3</v>
      </c>
      <c r="AS257" s="57"/>
      <c r="AT257" s="57"/>
      <c r="AU257" s="57">
        <v>3</v>
      </c>
      <c r="AV257" s="57">
        <v>1</v>
      </c>
      <c r="AW257" s="57">
        <v>3</v>
      </c>
      <c r="AX257" s="57">
        <v>2</v>
      </c>
      <c r="AY257" s="57">
        <v>1</v>
      </c>
      <c r="AZ257" s="57"/>
      <c r="BA257" s="57"/>
      <c r="BB257" s="57">
        <v>5</v>
      </c>
      <c r="BC257" s="57"/>
      <c r="BD257" s="57">
        <v>1</v>
      </c>
      <c r="BE257" s="57">
        <v>1</v>
      </c>
      <c r="BF257" s="57">
        <v>1</v>
      </c>
      <c r="BG257" s="57">
        <v>2</v>
      </c>
      <c r="BH257" s="57">
        <v>3</v>
      </c>
      <c r="BI257" s="57">
        <v>327</v>
      </c>
      <c r="BJ257" s="57"/>
      <c r="BK257" s="57"/>
      <c r="BL257" s="57"/>
      <c r="BM257" s="57"/>
      <c r="BN257" s="57"/>
    </row>
    <row r="258" spans="1:66" x14ac:dyDescent="0.25">
      <c r="A258" s="77">
        <v>12</v>
      </c>
      <c r="B258" s="77" t="s">
        <v>750</v>
      </c>
      <c r="C258" s="77">
        <v>121</v>
      </c>
      <c r="D258" s="77" t="s">
        <v>763</v>
      </c>
      <c r="E258" s="77">
        <v>747</v>
      </c>
      <c r="F258" s="77" t="s">
        <v>764</v>
      </c>
      <c r="G258" s="77">
        <v>28</v>
      </c>
      <c r="H258" s="77" t="s">
        <v>690</v>
      </c>
      <c r="I258" s="77">
        <v>505</v>
      </c>
      <c r="J258" s="77" t="s">
        <v>764</v>
      </c>
      <c r="K258" s="77" t="s">
        <v>111</v>
      </c>
      <c r="L258" s="77">
        <v>7</v>
      </c>
      <c r="M258" s="77" t="s">
        <v>298</v>
      </c>
      <c r="N258" s="77" t="s">
        <v>753</v>
      </c>
      <c r="O258" s="77" t="s">
        <v>819</v>
      </c>
      <c r="P258" s="57"/>
      <c r="Q258" s="57"/>
      <c r="R258" s="57"/>
      <c r="S258" s="57"/>
      <c r="T258" s="57">
        <v>6</v>
      </c>
      <c r="U258" s="57"/>
      <c r="V258" s="57"/>
      <c r="W258" s="57">
        <v>1</v>
      </c>
      <c r="X258" s="57"/>
      <c r="Y258" s="57"/>
      <c r="Z258" s="57">
        <v>6</v>
      </c>
      <c r="AA258" s="57">
        <v>12</v>
      </c>
      <c r="AB258" s="57"/>
      <c r="AC258" s="57">
        <v>3</v>
      </c>
      <c r="AD258" s="57">
        <v>1</v>
      </c>
      <c r="AE258" s="57">
        <v>3</v>
      </c>
      <c r="AF258" s="57"/>
      <c r="AG258" s="57">
        <v>6</v>
      </c>
      <c r="AH258" s="57">
        <v>2</v>
      </c>
      <c r="AI258" s="57"/>
      <c r="AJ258" s="57">
        <v>1</v>
      </c>
      <c r="AK258" s="57">
        <v>3</v>
      </c>
      <c r="AL258" s="57"/>
      <c r="AM258" s="57"/>
      <c r="AN258" s="57"/>
      <c r="AO258" s="57">
        <v>4</v>
      </c>
      <c r="AP258" s="57"/>
      <c r="AQ258" s="57"/>
      <c r="AR258" s="57">
        <v>3</v>
      </c>
      <c r="AS258" s="57"/>
      <c r="AT258" s="57"/>
      <c r="AU258" s="57">
        <v>2</v>
      </c>
      <c r="AV258" s="57">
        <v>1</v>
      </c>
      <c r="AW258" s="57">
        <v>3</v>
      </c>
      <c r="AX258" s="57"/>
      <c r="AY258" s="57">
        <v>3</v>
      </c>
      <c r="AZ258" s="57"/>
      <c r="BA258" s="57"/>
      <c r="BB258" s="57">
        <v>3</v>
      </c>
      <c r="BC258" s="57">
        <v>2</v>
      </c>
      <c r="BD258" s="57"/>
      <c r="BE258" s="57"/>
      <c r="BF258" s="57">
        <v>1</v>
      </c>
      <c r="BG258" s="57">
        <v>2</v>
      </c>
      <c r="BH258" s="57">
        <v>5</v>
      </c>
      <c r="BI258" s="57">
        <v>327</v>
      </c>
      <c r="BJ258" s="57"/>
      <c r="BK258" s="57"/>
      <c r="BL258" s="57"/>
      <c r="BM258" s="57"/>
      <c r="BN258" s="57"/>
    </row>
    <row r="259" spans="1:66" x14ac:dyDescent="0.25">
      <c r="A259" s="77">
        <v>12</v>
      </c>
      <c r="B259" s="77" t="s">
        <v>750</v>
      </c>
      <c r="C259" s="77">
        <v>121</v>
      </c>
      <c r="D259" s="77" t="s">
        <v>763</v>
      </c>
      <c r="E259" s="77">
        <v>747</v>
      </c>
      <c r="F259" s="77" t="s">
        <v>764</v>
      </c>
      <c r="G259" s="77">
        <v>28</v>
      </c>
      <c r="H259" s="77" t="s">
        <v>690</v>
      </c>
      <c r="I259" s="77">
        <v>505</v>
      </c>
      <c r="J259" s="77" t="s">
        <v>764</v>
      </c>
      <c r="K259" s="77" t="s">
        <v>111</v>
      </c>
      <c r="L259" s="77">
        <v>8</v>
      </c>
      <c r="M259" s="77" t="s">
        <v>1073</v>
      </c>
      <c r="N259" s="77" t="s">
        <v>753</v>
      </c>
      <c r="O259" s="77" t="s">
        <v>819</v>
      </c>
      <c r="P259" s="57"/>
      <c r="Q259" s="57">
        <v>1</v>
      </c>
      <c r="R259" s="57"/>
      <c r="S259" s="57">
        <v>1</v>
      </c>
      <c r="T259" s="57">
        <v>3</v>
      </c>
      <c r="U259" s="57">
        <v>1</v>
      </c>
      <c r="V259" s="57"/>
      <c r="W259" s="57"/>
      <c r="X259" s="57"/>
      <c r="Y259" s="57"/>
      <c r="Z259" s="57">
        <v>3</v>
      </c>
      <c r="AA259" s="57">
        <v>10</v>
      </c>
      <c r="AB259" s="57">
        <v>1</v>
      </c>
      <c r="AC259" s="57">
        <v>6</v>
      </c>
      <c r="AD259" s="57"/>
      <c r="AE259" s="57">
        <v>3</v>
      </c>
      <c r="AF259" s="57"/>
      <c r="AG259" s="57">
        <v>6</v>
      </c>
      <c r="AH259" s="57"/>
      <c r="AI259" s="57"/>
      <c r="AJ259" s="57">
        <v>1</v>
      </c>
      <c r="AK259" s="57">
        <v>4</v>
      </c>
      <c r="AL259" s="57"/>
      <c r="AM259" s="57"/>
      <c r="AN259" s="57">
        <v>2</v>
      </c>
      <c r="AO259" s="57">
        <v>1</v>
      </c>
      <c r="AP259" s="57"/>
      <c r="AQ259" s="57"/>
      <c r="AR259" s="57"/>
      <c r="AS259" s="57"/>
      <c r="AT259" s="57"/>
      <c r="AU259" s="57">
        <v>4</v>
      </c>
      <c r="AV259" s="57"/>
      <c r="AW259" s="57"/>
      <c r="AX259" s="57"/>
      <c r="AY259" s="57"/>
      <c r="AZ259" s="57">
        <v>2</v>
      </c>
      <c r="BA259" s="57"/>
      <c r="BB259" s="57">
        <v>4</v>
      </c>
      <c r="BC259" s="57">
        <v>1</v>
      </c>
      <c r="BD259" s="57">
        <v>1</v>
      </c>
      <c r="BE259" s="57">
        <v>1</v>
      </c>
      <c r="BF259" s="57"/>
      <c r="BG259" s="57"/>
      <c r="BH259" s="57">
        <v>1</v>
      </c>
      <c r="BI259" s="57">
        <v>316</v>
      </c>
      <c r="BJ259" s="57"/>
      <c r="BK259" s="57"/>
      <c r="BL259" s="57"/>
      <c r="BM259" s="57"/>
      <c r="BN259" s="57"/>
    </row>
    <row r="260" spans="1:66" x14ac:dyDescent="0.25">
      <c r="A260" s="77">
        <v>12</v>
      </c>
      <c r="B260" s="77" t="s">
        <v>750</v>
      </c>
      <c r="C260" s="77">
        <v>121</v>
      </c>
      <c r="D260" s="77" t="s">
        <v>763</v>
      </c>
      <c r="E260" s="77">
        <v>747</v>
      </c>
      <c r="F260" s="77" t="s">
        <v>764</v>
      </c>
      <c r="G260" s="77">
        <v>28</v>
      </c>
      <c r="H260" s="77" t="s">
        <v>690</v>
      </c>
      <c r="I260" s="77">
        <v>505</v>
      </c>
      <c r="J260" s="77" t="s">
        <v>764</v>
      </c>
      <c r="K260" s="77" t="s">
        <v>111</v>
      </c>
      <c r="L260" s="77">
        <v>9</v>
      </c>
      <c r="M260" s="77" t="s">
        <v>1074</v>
      </c>
      <c r="N260" s="77" t="s">
        <v>753</v>
      </c>
      <c r="O260" s="77" t="s">
        <v>819</v>
      </c>
      <c r="P260" s="57"/>
      <c r="Q260" s="57">
        <v>1</v>
      </c>
      <c r="R260" s="57"/>
      <c r="S260" s="57">
        <v>0</v>
      </c>
      <c r="T260" s="57">
        <v>2</v>
      </c>
      <c r="U260" s="57">
        <v>0</v>
      </c>
      <c r="V260" s="57">
        <v>1</v>
      </c>
      <c r="W260" s="57">
        <v>0</v>
      </c>
      <c r="X260" s="57">
        <v>1</v>
      </c>
      <c r="Y260" s="57"/>
      <c r="Z260" s="57">
        <v>2</v>
      </c>
      <c r="AA260" s="57">
        <v>17</v>
      </c>
      <c r="AB260" s="57">
        <v>1</v>
      </c>
      <c r="AC260" s="57">
        <v>6</v>
      </c>
      <c r="AD260" s="57">
        <v>0</v>
      </c>
      <c r="AE260" s="57">
        <v>4</v>
      </c>
      <c r="AF260" s="57"/>
      <c r="AG260" s="57">
        <v>1</v>
      </c>
      <c r="AH260" s="57">
        <v>3</v>
      </c>
      <c r="AI260" s="57"/>
      <c r="AJ260" s="57">
        <v>0</v>
      </c>
      <c r="AK260" s="57">
        <v>3</v>
      </c>
      <c r="AL260" s="57">
        <v>2</v>
      </c>
      <c r="AM260" s="57">
        <v>0</v>
      </c>
      <c r="AN260" s="57">
        <v>2</v>
      </c>
      <c r="AO260" s="57">
        <v>0</v>
      </c>
      <c r="AP260" s="57"/>
      <c r="AQ260" s="57">
        <v>2</v>
      </c>
      <c r="AR260" s="57">
        <v>2</v>
      </c>
      <c r="AS260" s="57">
        <v>1</v>
      </c>
      <c r="AT260" s="57"/>
      <c r="AU260" s="57">
        <v>7</v>
      </c>
      <c r="AV260" s="57">
        <v>1</v>
      </c>
      <c r="AW260" s="57">
        <v>1</v>
      </c>
      <c r="AX260" s="57">
        <v>0</v>
      </c>
      <c r="AY260" s="57">
        <v>0</v>
      </c>
      <c r="AZ260" s="57">
        <v>1</v>
      </c>
      <c r="BA260" s="57"/>
      <c r="BB260" s="57">
        <v>6</v>
      </c>
      <c r="BC260" s="57">
        <v>3</v>
      </c>
      <c r="BD260" s="57">
        <v>0</v>
      </c>
      <c r="BE260" s="57">
        <v>0</v>
      </c>
      <c r="BF260" s="57">
        <v>1</v>
      </c>
      <c r="BG260" s="57">
        <v>3</v>
      </c>
      <c r="BH260" s="57">
        <v>1</v>
      </c>
      <c r="BI260" s="57">
        <v>330</v>
      </c>
      <c r="BJ260" s="57"/>
      <c r="BK260" s="57"/>
      <c r="BL260" s="57"/>
      <c r="BM260" s="57"/>
      <c r="BN260" s="57"/>
    </row>
    <row r="261" spans="1:66" x14ac:dyDescent="0.25">
      <c r="A261" s="77">
        <v>12</v>
      </c>
      <c r="B261" s="77" t="s">
        <v>750</v>
      </c>
      <c r="C261" s="77">
        <v>121</v>
      </c>
      <c r="D261" s="77" t="s">
        <v>763</v>
      </c>
      <c r="E261" s="77">
        <v>747</v>
      </c>
      <c r="F261" s="77" t="s">
        <v>764</v>
      </c>
      <c r="G261" s="77">
        <v>28</v>
      </c>
      <c r="H261" s="77" t="s">
        <v>690</v>
      </c>
      <c r="I261" s="77">
        <v>505</v>
      </c>
      <c r="J261" s="77" t="s">
        <v>764</v>
      </c>
      <c r="K261" s="77" t="s">
        <v>111</v>
      </c>
      <c r="L261" s="77">
        <v>10</v>
      </c>
      <c r="M261" s="77" t="s">
        <v>1075</v>
      </c>
      <c r="N261" s="77" t="s">
        <v>753</v>
      </c>
      <c r="O261" s="77" t="s">
        <v>819</v>
      </c>
      <c r="P261" s="57"/>
      <c r="Q261" s="57">
        <v>0</v>
      </c>
      <c r="R261" s="57"/>
      <c r="S261" s="57">
        <v>1</v>
      </c>
      <c r="T261" s="57">
        <v>8</v>
      </c>
      <c r="U261" s="57">
        <v>1</v>
      </c>
      <c r="V261" s="57">
        <v>0</v>
      </c>
      <c r="W261" s="57">
        <v>1</v>
      </c>
      <c r="X261" s="57">
        <v>0</v>
      </c>
      <c r="Y261" s="57"/>
      <c r="Z261" s="57">
        <v>1</v>
      </c>
      <c r="AA261" s="57">
        <v>7</v>
      </c>
      <c r="AB261" s="57">
        <v>0</v>
      </c>
      <c r="AC261" s="57">
        <v>6</v>
      </c>
      <c r="AD261" s="57">
        <v>0</v>
      </c>
      <c r="AE261" s="57">
        <v>2</v>
      </c>
      <c r="AF261" s="57"/>
      <c r="AG261" s="57">
        <v>1</v>
      </c>
      <c r="AH261" s="57">
        <v>2</v>
      </c>
      <c r="AI261" s="57"/>
      <c r="AJ261" s="57">
        <v>1</v>
      </c>
      <c r="AK261" s="57">
        <v>1</v>
      </c>
      <c r="AL261" s="57">
        <v>1</v>
      </c>
      <c r="AM261" s="57">
        <v>0</v>
      </c>
      <c r="AN261" s="57">
        <v>0</v>
      </c>
      <c r="AO261" s="57">
        <v>0</v>
      </c>
      <c r="AP261" s="57"/>
      <c r="AQ261" s="57">
        <v>1</v>
      </c>
      <c r="AR261" s="57">
        <v>1</v>
      </c>
      <c r="AS261" s="57">
        <v>0</v>
      </c>
      <c r="AT261" s="57"/>
      <c r="AU261" s="57">
        <v>1</v>
      </c>
      <c r="AV261" s="57">
        <v>3</v>
      </c>
      <c r="AW261" s="57">
        <v>5</v>
      </c>
      <c r="AX261" s="57">
        <v>0</v>
      </c>
      <c r="AY261" s="57">
        <v>0</v>
      </c>
      <c r="AZ261" s="57">
        <v>1</v>
      </c>
      <c r="BA261" s="57"/>
      <c r="BB261" s="57">
        <v>4</v>
      </c>
      <c r="BC261" s="57">
        <v>2</v>
      </c>
      <c r="BD261" s="57">
        <v>1</v>
      </c>
      <c r="BE261" s="57">
        <v>0</v>
      </c>
      <c r="BF261" s="57">
        <v>1</v>
      </c>
      <c r="BG261" s="57">
        <v>1</v>
      </c>
      <c r="BH261" s="57">
        <v>1</v>
      </c>
      <c r="BI261" s="57">
        <v>326</v>
      </c>
      <c r="BJ261" s="57"/>
      <c r="BK261" s="57"/>
      <c r="BL261" s="57"/>
      <c r="BM261" s="57"/>
      <c r="BN261" s="57"/>
    </row>
    <row r="262" spans="1:66" x14ac:dyDescent="0.25">
      <c r="A262" s="77">
        <v>12</v>
      </c>
      <c r="B262" s="77" t="s">
        <v>750</v>
      </c>
      <c r="C262" s="77">
        <v>121</v>
      </c>
      <c r="D262" s="77" t="s">
        <v>763</v>
      </c>
      <c r="E262" s="77">
        <v>747</v>
      </c>
      <c r="F262" s="77" t="s">
        <v>764</v>
      </c>
      <c r="G262" s="77">
        <v>28</v>
      </c>
      <c r="H262" s="77" t="s">
        <v>690</v>
      </c>
      <c r="I262" s="77">
        <v>505</v>
      </c>
      <c r="J262" s="77" t="s">
        <v>764</v>
      </c>
      <c r="K262" s="77" t="s">
        <v>111</v>
      </c>
      <c r="L262" s="77">
        <v>11</v>
      </c>
      <c r="M262" s="77" t="s">
        <v>1076</v>
      </c>
      <c r="N262" s="77" t="s">
        <v>753</v>
      </c>
      <c r="O262" s="77" t="s">
        <v>819</v>
      </c>
      <c r="P262" s="57"/>
      <c r="Q262" s="57">
        <v>1</v>
      </c>
      <c r="R262" s="57"/>
      <c r="S262" s="57"/>
      <c r="T262" s="57">
        <v>7</v>
      </c>
      <c r="U262" s="57">
        <v>1</v>
      </c>
      <c r="V262" s="57">
        <v>2</v>
      </c>
      <c r="W262" s="57"/>
      <c r="X262" s="57">
        <v>1</v>
      </c>
      <c r="Y262" s="57"/>
      <c r="Z262" s="57">
        <v>2</v>
      </c>
      <c r="AA262" s="57">
        <v>2</v>
      </c>
      <c r="AB262" s="57"/>
      <c r="AC262" s="57">
        <v>3</v>
      </c>
      <c r="AD262" s="57"/>
      <c r="AE262" s="57"/>
      <c r="AF262" s="57"/>
      <c r="AG262" s="57">
        <v>3</v>
      </c>
      <c r="AH262" s="57">
        <v>3</v>
      </c>
      <c r="AI262" s="57"/>
      <c r="AJ262" s="57">
        <v>1</v>
      </c>
      <c r="AK262" s="57">
        <v>1</v>
      </c>
      <c r="AL262" s="57"/>
      <c r="AM262" s="57"/>
      <c r="AN262" s="57"/>
      <c r="AO262" s="57">
        <v>1</v>
      </c>
      <c r="AP262" s="57"/>
      <c r="AQ262" s="57"/>
      <c r="AR262" s="57"/>
      <c r="AS262" s="57"/>
      <c r="AT262" s="57"/>
      <c r="AU262" s="57">
        <v>3</v>
      </c>
      <c r="AV262" s="57">
        <v>3</v>
      </c>
      <c r="AW262" s="57">
        <v>3</v>
      </c>
      <c r="AX262" s="57"/>
      <c r="AY262" s="57">
        <v>1</v>
      </c>
      <c r="AZ262" s="57">
        <v>2</v>
      </c>
      <c r="BA262" s="57"/>
      <c r="BB262" s="57">
        <v>3</v>
      </c>
      <c r="BC262" s="57">
        <v>2</v>
      </c>
      <c r="BD262" s="57">
        <v>1</v>
      </c>
      <c r="BE262" s="57"/>
      <c r="BF262" s="57">
        <v>1</v>
      </c>
      <c r="BG262" s="57">
        <v>1</v>
      </c>
      <c r="BH262" s="57">
        <v>0</v>
      </c>
      <c r="BI262" s="57">
        <v>326</v>
      </c>
      <c r="BJ262" s="57"/>
      <c r="BK262" s="57"/>
      <c r="BL262" s="57"/>
      <c r="BM262" s="57"/>
      <c r="BN262" s="57"/>
    </row>
    <row r="263" spans="1:66" x14ac:dyDescent="0.25">
      <c r="A263" s="77">
        <v>12</v>
      </c>
      <c r="B263" s="77" t="s">
        <v>750</v>
      </c>
      <c r="C263" s="77">
        <v>121</v>
      </c>
      <c r="D263" s="77" t="s">
        <v>763</v>
      </c>
      <c r="E263" s="77">
        <v>747</v>
      </c>
      <c r="F263" s="77" t="s">
        <v>764</v>
      </c>
      <c r="G263" s="77">
        <v>28</v>
      </c>
      <c r="H263" s="77" t="s">
        <v>690</v>
      </c>
      <c r="I263" s="77">
        <v>505</v>
      </c>
      <c r="J263" s="77" t="s">
        <v>764</v>
      </c>
      <c r="K263" s="77" t="s">
        <v>111</v>
      </c>
      <c r="L263" s="77">
        <v>12</v>
      </c>
      <c r="M263" s="77" t="s">
        <v>1077</v>
      </c>
      <c r="N263" s="77" t="s">
        <v>753</v>
      </c>
      <c r="O263" s="77" t="s">
        <v>819</v>
      </c>
      <c r="P263" s="57"/>
      <c r="Q263" s="57">
        <v>0</v>
      </c>
      <c r="R263" s="57"/>
      <c r="S263" s="57">
        <v>0</v>
      </c>
      <c r="T263" s="57">
        <v>5</v>
      </c>
      <c r="U263" s="57">
        <v>0</v>
      </c>
      <c r="V263" s="57">
        <v>0</v>
      </c>
      <c r="W263" s="57">
        <v>0</v>
      </c>
      <c r="X263" s="57">
        <v>0</v>
      </c>
      <c r="Y263" s="57"/>
      <c r="Z263" s="57">
        <v>6</v>
      </c>
      <c r="AA263" s="57">
        <v>8</v>
      </c>
      <c r="AB263" s="57">
        <v>0</v>
      </c>
      <c r="AC263" s="57">
        <v>3</v>
      </c>
      <c r="AD263" s="57">
        <v>0</v>
      </c>
      <c r="AE263" s="57">
        <v>4</v>
      </c>
      <c r="AF263" s="57"/>
      <c r="AG263" s="57">
        <v>2</v>
      </c>
      <c r="AH263" s="57">
        <v>2</v>
      </c>
      <c r="AI263" s="57"/>
      <c r="AJ263" s="57">
        <v>1</v>
      </c>
      <c r="AK263" s="57">
        <v>4</v>
      </c>
      <c r="AL263" s="57">
        <v>0</v>
      </c>
      <c r="AM263" s="57">
        <v>1</v>
      </c>
      <c r="AN263" s="57">
        <v>1</v>
      </c>
      <c r="AO263" s="57">
        <v>5</v>
      </c>
      <c r="AP263" s="57"/>
      <c r="AQ263" s="57">
        <v>0</v>
      </c>
      <c r="AR263" s="57">
        <v>4</v>
      </c>
      <c r="AS263" s="57">
        <v>0</v>
      </c>
      <c r="AT263" s="57"/>
      <c r="AU263" s="57">
        <v>2</v>
      </c>
      <c r="AV263" s="57">
        <v>3</v>
      </c>
      <c r="AW263" s="57">
        <v>2</v>
      </c>
      <c r="AX263" s="57">
        <v>1</v>
      </c>
      <c r="AY263" s="57">
        <v>0</v>
      </c>
      <c r="AZ263" s="57">
        <v>0</v>
      </c>
      <c r="BA263" s="57"/>
      <c r="BB263" s="57">
        <v>5</v>
      </c>
      <c r="BC263" s="57">
        <v>2</v>
      </c>
      <c r="BD263" s="57">
        <v>1</v>
      </c>
      <c r="BE263" s="57">
        <v>0</v>
      </c>
      <c r="BF263" s="57">
        <v>0</v>
      </c>
      <c r="BG263" s="57">
        <v>1</v>
      </c>
      <c r="BH263" s="57">
        <v>3</v>
      </c>
      <c r="BI263" s="57">
        <v>328</v>
      </c>
      <c r="BJ263" s="57"/>
      <c r="BK263" s="57"/>
      <c r="BL263" s="57"/>
      <c r="BM263" s="57"/>
      <c r="BN263" s="57"/>
    </row>
    <row r="264" spans="1:66" x14ac:dyDescent="0.25">
      <c r="A264" s="77">
        <v>12</v>
      </c>
      <c r="B264" s="77" t="s">
        <v>750</v>
      </c>
      <c r="C264" s="77">
        <v>121</v>
      </c>
      <c r="D264" s="77" t="s">
        <v>763</v>
      </c>
      <c r="E264" s="77">
        <v>747</v>
      </c>
      <c r="F264" s="77" t="s">
        <v>764</v>
      </c>
      <c r="G264" s="77">
        <v>28</v>
      </c>
      <c r="H264" s="77" t="s">
        <v>690</v>
      </c>
      <c r="I264" s="77">
        <v>505</v>
      </c>
      <c r="J264" s="77" t="s">
        <v>764</v>
      </c>
      <c r="K264" s="77" t="s">
        <v>111</v>
      </c>
      <c r="L264" s="77">
        <v>13</v>
      </c>
      <c r="M264" s="77" t="s">
        <v>1078</v>
      </c>
      <c r="N264" s="77" t="s">
        <v>753</v>
      </c>
      <c r="O264" s="77" t="s">
        <v>819</v>
      </c>
      <c r="P264" s="57"/>
      <c r="Q264" s="57">
        <v>1</v>
      </c>
      <c r="R264" s="57"/>
      <c r="S264" s="57">
        <v>2</v>
      </c>
      <c r="T264" s="57">
        <v>8</v>
      </c>
      <c r="U264" s="57"/>
      <c r="V264" s="57"/>
      <c r="W264" s="57"/>
      <c r="X264" s="57"/>
      <c r="Y264" s="57"/>
      <c r="Z264" s="57">
        <v>4</v>
      </c>
      <c r="AA264" s="57">
        <v>12</v>
      </c>
      <c r="AB264" s="57"/>
      <c r="AC264" s="57">
        <v>6</v>
      </c>
      <c r="AD264" s="57">
        <v>2</v>
      </c>
      <c r="AE264" s="57">
        <v>1</v>
      </c>
      <c r="AF264" s="57"/>
      <c r="AG264" s="57">
        <v>7</v>
      </c>
      <c r="AH264" s="57">
        <v>1</v>
      </c>
      <c r="AI264" s="57"/>
      <c r="AJ264" s="57">
        <v>2</v>
      </c>
      <c r="AK264" s="57">
        <v>1</v>
      </c>
      <c r="AL264" s="57">
        <v>2</v>
      </c>
      <c r="AM264" s="57"/>
      <c r="AN264" s="57"/>
      <c r="AO264" s="57">
        <v>2</v>
      </c>
      <c r="AP264" s="57"/>
      <c r="AQ264" s="57"/>
      <c r="AR264" s="57">
        <v>2</v>
      </c>
      <c r="AS264" s="57"/>
      <c r="AT264" s="57"/>
      <c r="AU264" s="57">
        <v>2</v>
      </c>
      <c r="AV264" s="57">
        <v>2</v>
      </c>
      <c r="AW264" s="57">
        <v>2</v>
      </c>
      <c r="AX264" s="57">
        <v>1</v>
      </c>
      <c r="AY264" s="57"/>
      <c r="AZ264" s="57">
        <v>2</v>
      </c>
      <c r="BA264" s="57"/>
      <c r="BB264" s="57">
        <v>1</v>
      </c>
      <c r="BC264" s="57">
        <v>1</v>
      </c>
      <c r="BD264" s="57">
        <v>1</v>
      </c>
      <c r="BE264" s="57"/>
      <c r="BF264" s="57"/>
      <c r="BG264" s="57">
        <v>5</v>
      </c>
      <c r="BH264" s="57">
        <v>1</v>
      </c>
      <c r="BI264" s="57">
        <v>332</v>
      </c>
      <c r="BJ264" s="57"/>
      <c r="BK264" s="57"/>
      <c r="BL264" s="57"/>
      <c r="BM264" s="57"/>
      <c r="BN264" s="57"/>
    </row>
    <row r="265" spans="1:66" x14ac:dyDescent="0.25">
      <c r="A265" s="77">
        <v>12</v>
      </c>
      <c r="B265" s="77" t="s">
        <v>750</v>
      </c>
      <c r="C265" s="77">
        <v>121</v>
      </c>
      <c r="D265" s="77" t="s">
        <v>763</v>
      </c>
      <c r="E265" s="77">
        <v>747</v>
      </c>
      <c r="F265" s="77" t="s">
        <v>764</v>
      </c>
      <c r="G265" s="77">
        <v>28</v>
      </c>
      <c r="H265" s="77" t="s">
        <v>690</v>
      </c>
      <c r="I265" s="77">
        <v>505</v>
      </c>
      <c r="J265" s="77" t="s">
        <v>764</v>
      </c>
      <c r="K265" s="77" t="s">
        <v>111</v>
      </c>
      <c r="L265" s="77">
        <v>14</v>
      </c>
      <c r="M265" s="77" t="s">
        <v>1079</v>
      </c>
      <c r="N265" s="77" t="s">
        <v>753</v>
      </c>
      <c r="O265" s="77" t="s">
        <v>819</v>
      </c>
      <c r="P265" s="57"/>
      <c r="Q265" s="57">
        <v>0</v>
      </c>
      <c r="R265" s="57"/>
      <c r="S265" s="57">
        <v>2</v>
      </c>
      <c r="T265" s="57">
        <v>9</v>
      </c>
      <c r="U265" s="57">
        <v>1</v>
      </c>
      <c r="V265" s="57">
        <v>0</v>
      </c>
      <c r="W265" s="57">
        <v>0</v>
      </c>
      <c r="X265" s="57">
        <v>1</v>
      </c>
      <c r="Y265" s="57"/>
      <c r="Z265" s="57">
        <v>6</v>
      </c>
      <c r="AA265" s="57">
        <v>16</v>
      </c>
      <c r="AB265" s="57">
        <v>0</v>
      </c>
      <c r="AC265" s="57">
        <v>5</v>
      </c>
      <c r="AD265" s="57">
        <v>2</v>
      </c>
      <c r="AE265" s="57">
        <v>2</v>
      </c>
      <c r="AF265" s="57"/>
      <c r="AG265" s="57">
        <v>5</v>
      </c>
      <c r="AH265" s="57">
        <v>2</v>
      </c>
      <c r="AI265" s="57"/>
      <c r="AJ265" s="57">
        <v>3</v>
      </c>
      <c r="AK265" s="57">
        <v>2</v>
      </c>
      <c r="AL265" s="57">
        <v>1</v>
      </c>
      <c r="AM265" s="57">
        <v>0</v>
      </c>
      <c r="AN265" s="57">
        <v>0</v>
      </c>
      <c r="AO265" s="57">
        <v>2</v>
      </c>
      <c r="AP265" s="57"/>
      <c r="AQ265" s="57">
        <v>1</v>
      </c>
      <c r="AR265" s="57">
        <v>3</v>
      </c>
      <c r="AS265" s="57">
        <v>1</v>
      </c>
      <c r="AT265" s="57"/>
      <c r="AU265" s="57">
        <v>0</v>
      </c>
      <c r="AV265" s="57">
        <v>0</v>
      </c>
      <c r="AW265" s="57">
        <v>6</v>
      </c>
      <c r="AX265" s="57">
        <v>1</v>
      </c>
      <c r="AY265" s="57">
        <v>1</v>
      </c>
      <c r="AZ265" s="57">
        <v>1</v>
      </c>
      <c r="BA265" s="57"/>
      <c r="BB265" s="57">
        <v>5</v>
      </c>
      <c r="BC265" s="57">
        <v>0</v>
      </c>
      <c r="BD265" s="57">
        <v>2</v>
      </c>
      <c r="BE265" s="57">
        <v>0</v>
      </c>
      <c r="BF265" s="57">
        <v>0</v>
      </c>
      <c r="BG265" s="57">
        <v>7</v>
      </c>
      <c r="BH265" s="57">
        <v>1</v>
      </c>
      <c r="BI265" s="57">
        <v>330</v>
      </c>
      <c r="BJ265" s="57"/>
      <c r="BK265" s="57"/>
      <c r="BL265" s="57"/>
      <c r="BM265" s="57"/>
      <c r="BN265" s="57"/>
    </row>
    <row r="266" spans="1:66" x14ac:dyDescent="0.25">
      <c r="A266" s="77">
        <v>12</v>
      </c>
      <c r="B266" s="77" t="s">
        <v>750</v>
      </c>
      <c r="C266" s="77">
        <v>121</v>
      </c>
      <c r="D266" s="77" t="s">
        <v>763</v>
      </c>
      <c r="E266" s="77">
        <v>747</v>
      </c>
      <c r="F266" s="77" t="s">
        <v>764</v>
      </c>
      <c r="G266" s="77">
        <v>28</v>
      </c>
      <c r="H266" s="77" t="s">
        <v>690</v>
      </c>
      <c r="I266" s="77">
        <v>505</v>
      </c>
      <c r="J266" s="77" t="s">
        <v>764</v>
      </c>
      <c r="K266" s="77" t="s">
        <v>111</v>
      </c>
      <c r="L266" s="77">
        <v>15</v>
      </c>
      <c r="M266" s="77" t="s">
        <v>1080</v>
      </c>
      <c r="N266" s="77" t="s">
        <v>753</v>
      </c>
      <c r="O266" s="77" t="s">
        <v>819</v>
      </c>
      <c r="P266" s="57"/>
      <c r="Q266" s="57">
        <v>5</v>
      </c>
      <c r="R266" s="57"/>
      <c r="S266" s="57">
        <v>0</v>
      </c>
      <c r="T266" s="57">
        <v>12</v>
      </c>
      <c r="U266" s="57">
        <v>0</v>
      </c>
      <c r="V266" s="57">
        <v>0</v>
      </c>
      <c r="W266" s="57">
        <v>0</v>
      </c>
      <c r="X266" s="57">
        <v>1</v>
      </c>
      <c r="Y266" s="57"/>
      <c r="Z266" s="57">
        <v>4</v>
      </c>
      <c r="AA266" s="57">
        <v>12</v>
      </c>
      <c r="AB266" s="57">
        <v>0</v>
      </c>
      <c r="AC266" s="57">
        <v>3</v>
      </c>
      <c r="AD266" s="57">
        <v>1</v>
      </c>
      <c r="AE266" s="57">
        <v>3</v>
      </c>
      <c r="AF266" s="57"/>
      <c r="AG266" s="57">
        <v>5</v>
      </c>
      <c r="AH266" s="57">
        <v>1</v>
      </c>
      <c r="AI266" s="57"/>
      <c r="AJ266" s="57">
        <v>1</v>
      </c>
      <c r="AK266" s="57">
        <v>2</v>
      </c>
      <c r="AL266" s="57">
        <v>0</v>
      </c>
      <c r="AM266" s="57">
        <v>0</v>
      </c>
      <c r="AN266" s="57">
        <v>0</v>
      </c>
      <c r="AO266" s="57">
        <v>1</v>
      </c>
      <c r="AP266" s="57"/>
      <c r="AQ266" s="57">
        <v>3</v>
      </c>
      <c r="AR266" s="57">
        <v>1</v>
      </c>
      <c r="AS266" s="57">
        <v>0</v>
      </c>
      <c r="AT266" s="57"/>
      <c r="AU266" s="57">
        <v>1</v>
      </c>
      <c r="AV266" s="57">
        <v>1</v>
      </c>
      <c r="AW266" s="57">
        <v>2</v>
      </c>
      <c r="AX266" s="57">
        <v>2</v>
      </c>
      <c r="AY266" s="57">
        <v>1</v>
      </c>
      <c r="AZ266" s="57">
        <v>0</v>
      </c>
      <c r="BA266" s="57"/>
      <c r="BB266" s="57">
        <v>2</v>
      </c>
      <c r="BC266" s="57">
        <v>0</v>
      </c>
      <c r="BD266" s="57">
        <v>1</v>
      </c>
      <c r="BE266" s="57">
        <v>0</v>
      </c>
      <c r="BF266" s="57">
        <v>0</v>
      </c>
      <c r="BG266" s="57">
        <v>2</v>
      </c>
      <c r="BH266" s="57">
        <v>1</v>
      </c>
      <c r="BI266" s="57">
        <v>320</v>
      </c>
      <c r="BJ266" s="57"/>
      <c r="BK266" s="57"/>
      <c r="BL266" s="57"/>
      <c r="BM266" s="57"/>
      <c r="BN266" s="57"/>
    </row>
    <row r="267" spans="1:66" x14ac:dyDescent="0.25">
      <c r="A267" s="77">
        <v>12</v>
      </c>
      <c r="B267" s="77" t="s">
        <v>750</v>
      </c>
      <c r="C267" s="77">
        <v>121</v>
      </c>
      <c r="D267" s="77" t="s">
        <v>763</v>
      </c>
      <c r="E267" s="77">
        <v>747</v>
      </c>
      <c r="F267" s="77" t="s">
        <v>764</v>
      </c>
      <c r="G267" s="77">
        <v>28</v>
      </c>
      <c r="H267" s="77" t="s">
        <v>690</v>
      </c>
      <c r="I267" s="77">
        <v>505</v>
      </c>
      <c r="J267" s="77" t="s">
        <v>764</v>
      </c>
      <c r="K267" s="77" t="s">
        <v>111</v>
      </c>
      <c r="L267" s="77">
        <v>16</v>
      </c>
      <c r="M267" s="77" t="s">
        <v>1081</v>
      </c>
      <c r="N267" s="77" t="s">
        <v>753</v>
      </c>
      <c r="O267" s="77" t="s">
        <v>819</v>
      </c>
      <c r="P267" s="57"/>
      <c r="Q267" s="57">
        <v>0</v>
      </c>
      <c r="R267" s="57"/>
      <c r="S267" s="57">
        <v>0</v>
      </c>
      <c r="T267" s="57">
        <v>8</v>
      </c>
      <c r="U267" s="57">
        <v>0</v>
      </c>
      <c r="V267" s="57">
        <v>1</v>
      </c>
      <c r="W267" s="57">
        <v>1</v>
      </c>
      <c r="X267" s="57">
        <v>0</v>
      </c>
      <c r="Y267" s="57"/>
      <c r="Z267" s="57">
        <v>2</v>
      </c>
      <c r="AA267" s="57">
        <v>6</v>
      </c>
      <c r="AB267" s="57">
        <v>0</v>
      </c>
      <c r="AC267" s="57">
        <v>4</v>
      </c>
      <c r="AD267" s="57">
        <v>1</v>
      </c>
      <c r="AE267" s="57">
        <v>2</v>
      </c>
      <c r="AF267" s="57"/>
      <c r="AG267" s="57">
        <v>4</v>
      </c>
      <c r="AH267" s="57">
        <v>2</v>
      </c>
      <c r="AI267" s="57"/>
      <c r="AJ267" s="57">
        <v>0</v>
      </c>
      <c r="AK267" s="57">
        <v>4</v>
      </c>
      <c r="AL267" s="57">
        <v>2</v>
      </c>
      <c r="AM267" s="57">
        <v>0</v>
      </c>
      <c r="AN267" s="57">
        <v>0</v>
      </c>
      <c r="AO267" s="57">
        <v>0</v>
      </c>
      <c r="AP267" s="57"/>
      <c r="AQ267" s="57">
        <v>1</v>
      </c>
      <c r="AR267" s="57">
        <v>4</v>
      </c>
      <c r="AS267" s="57">
        <v>1</v>
      </c>
      <c r="AT267" s="57"/>
      <c r="AU267" s="57">
        <v>0</v>
      </c>
      <c r="AV267" s="57">
        <v>1</v>
      </c>
      <c r="AW267" s="57">
        <v>6</v>
      </c>
      <c r="AX267" s="57">
        <v>1</v>
      </c>
      <c r="AY267" s="57">
        <v>0</v>
      </c>
      <c r="AZ267" s="57">
        <v>2</v>
      </c>
      <c r="BA267" s="57"/>
      <c r="BB267" s="57">
        <v>4</v>
      </c>
      <c r="BC267" s="57">
        <v>3</v>
      </c>
      <c r="BD267" s="57">
        <v>0</v>
      </c>
      <c r="BE267" s="57">
        <v>1</v>
      </c>
      <c r="BF267" s="57">
        <v>1</v>
      </c>
      <c r="BG267" s="57">
        <v>3</v>
      </c>
      <c r="BH267" s="57">
        <v>1</v>
      </c>
      <c r="BI267" s="57">
        <v>327</v>
      </c>
      <c r="BJ267" s="57"/>
      <c r="BK267" s="57"/>
      <c r="BL267" s="57"/>
      <c r="BM267" s="57"/>
      <c r="BN267" s="57"/>
    </row>
    <row r="268" spans="1:66" x14ac:dyDescent="0.25">
      <c r="A268" s="77">
        <v>12</v>
      </c>
      <c r="B268" s="77" t="s">
        <v>750</v>
      </c>
      <c r="C268" s="77">
        <v>121</v>
      </c>
      <c r="D268" s="77" t="s">
        <v>763</v>
      </c>
      <c r="E268" s="77">
        <v>747</v>
      </c>
      <c r="F268" s="77" t="s">
        <v>764</v>
      </c>
      <c r="G268" s="77">
        <v>28</v>
      </c>
      <c r="H268" s="77" t="s">
        <v>690</v>
      </c>
      <c r="I268" s="77">
        <v>505</v>
      </c>
      <c r="J268" s="77" t="s">
        <v>764</v>
      </c>
      <c r="K268" s="77" t="s">
        <v>111</v>
      </c>
      <c r="L268" s="77">
        <v>17</v>
      </c>
      <c r="M268" s="77" t="s">
        <v>1082</v>
      </c>
      <c r="N268" s="77" t="s">
        <v>820</v>
      </c>
      <c r="O268" s="77" t="s">
        <v>821</v>
      </c>
      <c r="P268" s="57"/>
      <c r="Q268" s="57">
        <v>1</v>
      </c>
      <c r="R268" s="57"/>
      <c r="S268" s="57">
        <v>1</v>
      </c>
      <c r="T268" s="57">
        <v>5</v>
      </c>
      <c r="U268" s="57">
        <v>1</v>
      </c>
      <c r="V268" s="57">
        <v>0</v>
      </c>
      <c r="W268" s="57">
        <v>1</v>
      </c>
      <c r="X268" s="57">
        <v>1</v>
      </c>
      <c r="Y268" s="57"/>
      <c r="Z268" s="57">
        <v>1</v>
      </c>
      <c r="AA268" s="57">
        <v>11</v>
      </c>
      <c r="AB268" s="57">
        <v>1</v>
      </c>
      <c r="AC268" s="57">
        <v>5</v>
      </c>
      <c r="AD268" s="57">
        <v>0</v>
      </c>
      <c r="AE268" s="57">
        <v>3</v>
      </c>
      <c r="AF268" s="57"/>
      <c r="AG268" s="57">
        <v>2</v>
      </c>
      <c r="AH268" s="57">
        <v>4</v>
      </c>
      <c r="AI268" s="57"/>
      <c r="AJ268" s="57">
        <v>0</v>
      </c>
      <c r="AK268" s="57">
        <v>3</v>
      </c>
      <c r="AL268" s="57">
        <v>3</v>
      </c>
      <c r="AM268" s="57">
        <v>0</v>
      </c>
      <c r="AN268" s="57">
        <v>0</v>
      </c>
      <c r="AO268" s="57">
        <v>2</v>
      </c>
      <c r="AP268" s="57"/>
      <c r="AQ268" s="57">
        <v>0</v>
      </c>
      <c r="AR268" s="57">
        <v>3</v>
      </c>
      <c r="AS268" s="57">
        <v>1</v>
      </c>
      <c r="AT268" s="57"/>
      <c r="AU268" s="57">
        <v>3</v>
      </c>
      <c r="AV268" s="57">
        <v>3</v>
      </c>
      <c r="AW268" s="57">
        <v>3</v>
      </c>
      <c r="AX268" s="57">
        <v>4</v>
      </c>
      <c r="AY268" s="57">
        <v>2</v>
      </c>
      <c r="AZ268" s="57">
        <v>1</v>
      </c>
      <c r="BA268" s="57"/>
      <c r="BB268" s="57">
        <v>7</v>
      </c>
      <c r="BC268" s="57">
        <v>5</v>
      </c>
      <c r="BD268" s="57">
        <v>2</v>
      </c>
      <c r="BE268" s="57">
        <v>0</v>
      </c>
      <c r="BF268" s="57">
        <v>1</v>
      </c>
      <c r="BG268" s="57">
        <v>3</v>
      </c>
      <c r="BH268" s="57">
        <v>7</v>
      </c>
      <c r="BI268" s="57">
        <v>329</v>
      </c>
      <c r="BJ268" s="57"/>
      <c r="BK268" s="57"/>
      <c r="BL268" s="57"/>
      <c r="BM268" s="57"/>
      <c r="BN268" s="57"/>
    </row>
    <row r="269" spans="1:66" x14ac:dyDescent="0.25">
      <c r="A269" s="77">
        <v>12</v>
      </c>
      <c r="B269" s="77" t="s">
        <v>750</v>
      </c>
      <c r="C269" s="77">
        <v>121</v>
      </c>
      <c r="D269" s="77" t="s">
        <v>763</v>
      </c>
      <c r="E269" s="77">
        <v>747</v>
      </c>
      <c r="F269" s="77" t="s">
        <v>764</v>
      </c>
      <c r="G269" s="77">
        <v>28</v>
      </c>
      <c r="H269" s="77" t="s">
        <v>690</v>
      </c>
      <c r="I269" s="77">
        <v>505</v>
      </c>
      <c r="J269" s="77" t="s">
        <v>764</v>
      </c>
      <c r="K269" s="77" t="s">
        <v>111</v>
      </c>
      <c r="L269" s="77">
        <v>18</v>
      </c>
      <c r="M269" s="77" t="s">
        <v>1083</v>
      </c>
      <c r="N269" s="77" t="s">
        <v>820</v>
      </c>
      <c r="O269" s="77" t="s">
        <v>821</v>
      </c>
      <c r="P269" s="57"/>
      <c r="Q269" s="57">
        <v>1</v>
      </c>
      <c r="R269" s="57"/>
      <c r="S269" s="57">
        <v>1</v>
      </c>
      <c r="T269" s="57">
        <v>9</v>
      </c>
      <c r="U269" s="57">
        <v>1</v>
      </c>
      <c r="V269" s="57">
        <v>1</v>
      </c>
      <c r="W269" s="57">
        <v>1</v>
      </c>
      <c r="X269" s="57">
        <v>2</v>
      </c>
      <c r="Y269" s="57"/>
      <c r="Z269" s="57">
        <v>3</v>
      </c>
      <c r="AA269" s="57">
        <v>5</v>
      </c>
      <c r="AB269" s="57">
        <v>0</v>
      </c>
      <c r="AC269" s="57">
        <v>3</v>
      </c>
      <c r="AD269" s="57">
        <v>1</v>
      </c>
      <c r="AE269" s="57">
        <v>3</v>
      </c>
      <c r="AF269" s="57"/>
      <c r="AG269" s="57">
        <v>4</v>
      </c>
      <c r="AH269" s="57">
        <v>1</v>
      </c>
      <c r="AI269" s="57"/>
      <c r="AJ269" s="57">
        <v>1</v>
      </c>
      <c r="AK269" s="57">
        <v>2</v>
      </c>
      <c r="AL269" s="57">
        <v>0</v>
      </c>
      <c r="AM269" s="57">
        <v>0</v>
      </c>
      <c r="AN269" s="57">
        <v>1</v>
      </c>
      <c r="AO269" s="57">
        <v>2</v>
      </c>
      <c r="AP269" s="57"/>
      <c r="AQ269" s="57">
        <v>1</v>
      </c>
      <c r="AR269" s="57">
        <v>1</v>
      </c>
      <c r="AS269" s="57">
        <v>0</v>
      </c>
      <c r="AT269" s="57"/>
      <c r="AU269" s="57">
        <v>5</v>
      </c>
      <c r="AV269" s="57">
        <v>0</v>
      </c>
      <c r="AW269" s="57">
        <v>4</v>
      </c>
      <c r="AX269" s="57">
        <v>1</v>
      </c>
      <c r="AY269" s="57">
        <v>2</v>
      </c>
      <c r="AZ269" s="57">
        <v>0</v>
      </c>
      <c r="BA269" s="57"/>
      <c r="BB269" s="57">
        <v>6</v>
      </c>
      <c r="BC269" s="57">
        <v>4</v>
      </c>
      <c r="BD269" s="57">
        <v>2</v>
      </c>
      <c r="BE269" s="57">
        <v>1</v>
      </c>
      <c r="BF269" s="57">
        <v>0</v>
      </c>
      <c r="BG269" s="57">
        <v>3</v>
      </c>
      <c r="BH269" s="57">
        <v>1</v>
      </c>
      <c r="BI269" s="57">
        <v>342</v>
      </c>
      <c r="BJ269" s="57"/>
      <c r="BK269" s="57"/>
      <c r="BL269" s="57"/>
      <c r="BM269" s="57"/>
      <c r="BN269" s="57"/>
    </row>
    <row r="270" spans="1:66" x14ac:dyDescent="0.25">
      <c r="A270" s="77">
        <v>12</v>
      </c>
      <c r="B270" s="77" t="s">
        <v>750</v>
      </c>
      <c r="C270" s="77">
        <v>121</v>
      </c>
      <c r="D270" s="77" t="s">
        <v>763</v>
      </c>
      <c r="E270" s="77">
        <v>747</v>
      </c>
      <c r="F270" s="77" t="s">
        <v>764</v>
      </c>
      <c r="G270" s="77">
        <v>28</v>
      </c>
      <c r="H270" s="77" t="s">
        <v>690</v>
      </c>
      <c r="I270" s="77">
        <v>505</v>
      </c>
      <c r="J270" s="77" t="s">
        <v>764</v>
      </c>
      <c r="K270" s="77" t="s">
        <v>111</v>
      </c>
      <c r="L270" s="77">
        <v>19</v>
      </c>
      <c r="M270" s="77" t="s">
        <v>1084</v>
      </c>
      <c r="N270" s="77" t="s">
        <v>820</v>
      </c>
      <c r="O270" s="77" t="s">
        <v>821</v>
      </c>
      <c r="P270" s="57"/>
      <c r="Q270" s="57">
        <v>1</v>
      </c>
      <c r="R270" s="57"/>
      <c r="S270" s="57">
        <v>1</v>
      </c>
      <c r="T270" s="57">
        <v>11</v>
      </c>
      <c r="U270" s="57">
        <v>1</v>
      </c>
      <c r="V270" s="57">
        <v>0</v>
      </c>
      <c r="W270" s="57">
        <v>2</v>
      </c>
      <c r="X270" s="57">
        <v>0</v>
      </c>
      <c r="Y270" s="57"/>
      <c r="Z270" s="57">
        <v>3</v>
      </c>
      <c r="AA270" s="57">
        <v>9</v>
      </c>
      <c r="AB270" s="57">
        <v>0</v>
      </c>
      <c r="AC270" s="57">
        <v>3</v>
      </c>
      <c r="AD270" s="57">
        <v>1</v>
      </c>
      <c r="AE270" s="57">
        <v>2</v>
      </c>
      <c r="AF270" s="57"/>
      <c r="AG270" s="57">
        <v>12</v>
      </c>
      <c r="AH270" s="57">
        <v>6</v>
      </c>
      <c r="AI270" s="57"/>
      <c r="AJ270" s="57">
        <v>1</v>
      </c>
      <c r="AK270" s="57">
        <v>0</v>
      </c>
      <c r="AL270" s="57">
        <v>0</v>
      </c>
      <c r="AM270" s="57">
        <v>1</v>
      </c>
      <c r="AN270" s="57">
        <v>1</v>
      </c>
      <c r="AO270" s="57">
        <v>3</v>
      </c>
      <c r="AP270" s="57"/>
      <c r="AQ270" s="57">
        <v>0</v>
      </c>
      <c r="AR270" s="57">
        <v>2</v>
      </c>
      <c r="AS270" s="57">
        <v>3</v>
      </c>
      <c r="AT270" s="57"/>
      <c r="AU270" s="57">
        <v>5</v>
      </c>
      <c r="AV270" s="57">
        <v>4</v>
      </c>
      <c r="AW270" s="57">
        <v>7</v>
      </c>
      <c r="AX270" s="57">
        <v>0</v>
      </c>
      <c r="AY270" s="57">
        <v>1</v>
      </c>
      <c r="AZ270" s="57">
        <v>3</v>
      </c>
      <c r="BA270" s="57"/>
      <c r="BB270" s="57">
        <v>7</v>
      </c>
      <c r="BC270" s="57">
        <v>3</v>
      </c>
      <c r="BD270" s="57">
        <v>1</v>
      </c>
      <c r="BE270" s="57">
        <v>0</v>
      </c>
      <c r="BF270" s="57">
        <v>0</v>
      </c>
      <c r="BG270" s="57">
        <v>6</v>
      </c>
      <c r="BH270" s="57">
        <v>2</v>
      </c>
      <c r="BI270" s="57">
        <v>330</v>
      </c>
      <c r="BJ270" s="57"/>
      <c r="BK270" s="57"/>
      <c r="BL270" s="57"/>
      <c r="BM270" s="57"/>
      <c r="BN270" s="57"/>
    </row>
    <row r="271" spans="1:66" x14ac:dyDescent="0.25">
      <c r="A271" s="77">
        <v>12</v>
      </c>
      <c r="B271" s="77" t="s">
        <v>750</v>
      </c>
      <c r="C271" s="77">
        <v>121</v>
      </c>
      <c r="D271" s="77" t="s">
        <v>763</v>
      </c>
      <c r="E271" s="77">
        <v>747</v>
      </c>
      <c r="F271" s="77" t="s">
        <v>764</v>
      </c>
      <c r="G271" s="77">
        <v>28</v>
      </c>
      <c r="H271" s="77" t="s">
        <v>690</v>
      </c>
      <c r="I271" s="77">
        <v>505</v>
      </c>
      <c r="J271" s="77" t="s">
        <v>764</v>
      </c>
      <c r="K271" s="77" t="s">
        <v>111</v>
      </c>
      <c r="L271" s="77">
        <v>20</v>
      </c>
      <c r="M271" s="77" t="s">
        <v>1085</v>
      </c>
      <c r="N271" s="77" t="s">
        <v>820</v>
      </c>
      <c r="O271" s="77" t="s">
        <v>821</v>
      </c>
      <c r="P271" s="57"/>
      <c r="Q271" s="57">
        <v>1</v>
      </c>
      <c r="R271" s="57"/>
      <c r="S271" s="57">
        <v>4</v>
      </c>
      <c r="T271" s="57">
        <v>6</v>
      </c>
      <c r="U271" s="57">
        <v>2</v>
      </c>
      <c r="V271" s="57">
        <v>0</v>
      </c>
      <c r="W271" s="57">
        <v>0</v>
      </c>
      <c r="X271" s="57">
        <v>1</v>
      </c>
      <c r="Y271" s="57"/>
      <c r="Z271" s="57">
        <v>1</v>
      </c>
      <c r="AA271" s="57">
        <v>5</v>
      </c>
      <c r="AB271" s="57">
        <v>0</v>
      </c>
      <c r="AC271" s="57">
        <v>4</v>
      </c>
      <c r="AD271" s="57">
        <v>1</v>
      </c>
      <c r="AE271" s="57">
        <v>4</v>
      </c>
      <c r="AF271" s="57"/>
      <c r="AG271" s="57">
        <v>10</v>
      </c>
      <c r="AH271" s="57">
        <v>6</v>
      </c>
      <c r="AI271" s="57"/>
      <c r="AJ271" s="57">
        <v>3</v>
      </c>
      <c r="AK271" s="57">
        <v>4</v>
      </c>
      <c r="AL271" s="57">
        <v>0</v>
      </c>
      <c r="AM271" s="57">
        <v>0</v>
      </c>
      <c r="AN271" s="57">
        <v>2</v>
      </c>
      <c r="AO271" s="57">
        <v>1</v>
      </c>
      <c r="AP271" s="57"/>
      <c r="AQ271" s="57">
        <v>1</v>
      </c>
      <c r="AR271" s="57">
        <v>5</v>
      </c>
      <c r="AS271" s="57">
        <v>1</v>
      </c>
      <c r="AT271" s="57"/>
      <c r="AU271" s="57">
        <v>4</v>
      </c>
      <c r="AV271" s="57">
        <v>0</v>
      </c>
      <c r="AW271" s="57">
        <v>8</v>
      </c>
      <c r="AX271" s="57">
        <v>1</v>
      </c>
      <c r="AY271" s="57">
        <v>2</v>
      </c>
      <c r="AZ271" s="57">
        <v>1</v>
      </c>
      <c r="BA271" s="57"/>
      <c r="BB271" s="57">
        <v>8</v>
      </c>
      <c r="BC271" s="57">
        <v>2</v>
      </c>
      <c r="BD271" s="57">
        <v>0</v>
      </c>
      <c r="BE271" s="57">
        <v>0</v>
      </c>
      <c r="BF271" s="57">
        <v>1</v>
      </c>
      <c r="BG271" s="57">
        <v>2</v>
      </c>
      <c r="BH271" s="57">
        <v>1</v>
      </c>
      <c r="BI271" s="57">
        <v>323</v>
      </c>
      <c r="BJ271" s="57"/>
      <c r="BK271" s="57"/>
      <c r="BL271" s="57"/>
      <c r="BM271" s="57"/>
      <c r="BN271" s="57"/>
    </row>
    <row r="272" spans="1:66" x14ac:dyDescent="0.25">
      <c r="A272" s="77">
        <v>12</v>
      </c>
      <c r="B272" s="77" t="s">
        <v>750</v>
      </c>
      <c r="C272" s="77">
        <v>121</v>
      </c>
      <c r="D272" s="77" t="s">
        <v>763</v>
      </c>
      <c r="E272" s="77">
        <v>747</v>
      </c>
      <c r="F272" s="77" t="s">
        <v>764</v>
      </c>
      <c r="G272" s="77">
        <v>28</v>
      </c>
      <c r="H272" s="77" t="s">
        <v>690</v>
      </c>
      <c r="I272" s="77">
        <v>505</v>
      </c>
      <c r="J272" s="77" t="s">
        <v>764</v>
      </c>
      <c r="K272" s="77" t="s">
        <v>111</v>
      </c>
      <c r="L272" s="77">
        <v>21</v>
      </c>
      <c r="M272" s="77" t="s">
        <v>1086</v>
      </c>
      <c r="N272" s="77" t="s">
        <v>820</v>
      </c>
      <c r="O272" s="77" t="s">
        <v>821</v>
      </c>
      <c r="P272" s="57"/>
      <c r="Q272" s="57">
        <v>2</v>
      </c>
      <c r="R272" s="57"/>
      <c r="S272" s="57">
        <v>1</v>
      </c>
      <c r="T272" s="57">
        <v>13</v>
      </c>
      <c r="U272" s="57"/>
      <c r="V272" s="57">
        <v>5</v>
      </c>
      <c r="W272" s="57"/>
      <c r="X272" s="57">
        <v>1</v>
      </c>
      <c r="Y272" s="57"/>
      <c r="Z272" s="57">
        <v>2</v>
      </c>
      <c r="AA272" s="57">
        <v>8</v>
      </c>
      <c r="AB272" s="57"/>
      <c r="AC272" s="57">
        <v>5</v>
      </c>
      <c r="AD272" s="57">
        <v>1</v>
      </c>
      <c r="AE272" s="57">
        <v>4</v>
      </c>
      <c r="AF272" s="57"/>
      <c r="AG272" s="57">
        <v>7</v>
      </c>
      <c r="AH272" s="57">
        <v>6</v>
      </c>
      <c r="AI272" s="57"/>
      <c r="AJ272" s="57">
        <v>4</v>
      </c>
      <c r="AK272" s="57">
        <v>5</v>
      </c>
      <c r="AL272" s="57"/>
      <c r="AM272" s="57">
        <v>1</v>
      </c>
      <c r="AN272" s="57">
        <v>1</v>
      </c>
      <c r="AO272" s="57">
        <v>6</v>
      </c>
      <c r="AP272" s="57"/>
      <c r="AQ272" s="57">
        <v>2</v>
      </c>
      <c r="AR272" s="57">
        <v>4</v>
      </c>
      <c r="AS272" s="57">
        <v>1</v>
      </c>
      <c r="AT272" s="57"/>
      <c r="AU272" s="57">
        <v>4</v>
      </c>
      <c r="AV272" s="57">
        <v>5</v>
      </c>
      <c r="AW272" s="57">
        <v>7</v>
      </c>
      <c r="AX272" s="57">
        <v>2</v>
      </c>
      <c r="AY272" s="57">
        <v>1</v>
      </c>
      <c r="AZ272" s="57">
        <v>3</v>
      </c>
      <c r="BA272" s="57"/>
      <c r="BB272" s="57">
        <v>6</v>
      </c>
      <c r="BC272" s="57">
        <v>3</v>
      </c>
      <c r="BD272" s="57"/>
      <c r="BE272" s="57"/>
      <c r="BF272" s="57"/>
      <c r="BG272" s="57">
        <v>6</v>
      </c>
      <c r="BH272" s="57">
        <v>1</v>
      </c>
      <c r="BI272" s="57">
        <v>330</v>
      </c>
      <c r="BJ272" s="57"/>
      <c r="BK272" s="57"/>
      <c r="BL272" s="57"/>
      <c r="BM272" s="57"/>
      <c r="BN272" s="57"/>
    </row>
    <row r="273" spans="1:66" x14ac:dyDescent="0.25">
      <c r="A273" s="77">
        <v>12</v>
      </c>
      <c r="B273" s="77" t="s">
        <v>750</v>
      </c>
      <c r="C273" s="77">
        <v>121</v>
      </c>
      <c r="D273" s="77" t="s">
        <v>763</v>
      </c>
      <c r="E273" s="77">
        <v>747</v>
      </c>
      <c r="F273" s="77" t="s">
        <v>764</v>
      </c>
      <c r="G273" s="77">
        <v>28</v>
      </c>
      <c r="H273" s="77" t="s">
        <v>690</v>
      </c>
      <c r="I273" s="77">
        <v>505</v>
      </c>
      <c r="J273" s="77" t="s">
        <v>764</v>
      </c>
      <c r="K273" s="77" t="s">
        <v>111</v>
      </c>
      <c r="L273" s="77">
        <v>22</v>
      </c>
      <c r="M273" s="77" t="s">
        <v>1087</v>
      </c>
      <c r="N273" s="77" t="s">
        <v>820</v>
      </c>
      <c r="O273" s="77" t="s">
        <v>821</v>
      </c>
      <c r="P273" s="57"/>
      <c r="Q273" s="57"/>
      <c r="R273" s="57"/>
      <c r="S273" s="57">
        <v>4</v>
      </c>
      <c r="T273" s="57">
        <v>15</v>
      </c>
      <c r="U273" s="57"/>
      <c r="V273" s="57">
        <v>1</v>
      </c>
      <c r="W273" s="57">
        <v>2</v>
      </c>
      <c r="X273" s="57">
        <v>1</v>
      </c>
      <c r="Y273" s="57"/>
      <c r="Z273" s="57">
        <v>4</v>
      </c>
      <c r="AA273" s="57">
        <v>6</v>
      </c>
      <c r="AB273" s="57">
        <v>1</v>
      </c>
      <c r="AC273" s="57">
        <v>1</v>
      </c>
      <c r="AD273" s="57">
        <v>1</v>
      </c>
      <c r="AE273" s="57">
        <v>5</v>
      </c>
      <c r="AF273" s="57"/>
      <c r="AG273" s="57">
        <v>12</v>
      </c>
      <c r="AH273" s="57">
        <v>7</v>
      </c>
      <c r="AI273" s="57"/>
      <c r="AJ273" s="57">
        <v>4</v>
      </c>
      <c r="AK273" s="57">
        <v>4</v>
      </c>
      <c r="AL273" s="57"/>
      <c r="AM273" s="57"/>
      <c r="AN273" s="57"/>
      <c r="AO273" s="57">
        <v>3</v>
      </c>
      <c r="AP273" s="57"/>
      <c r="AQ273" s="57">
        <v>3</v>
      </c>
      <c r="AR273" s="57">
        <v>2</v>
      </c>
      <c r="AS273" s="57">
        <v>1</v>
      </c>
      <c r="AT273" s="57"/>
      <c r="AU273" s="57">
        <v>6</v>
      </c>
      <c r="AV273" s="57">
        <v>2</v>
      </c>
      <c r="AW273" s="57">
        <v>5</v>
      </c>
      <c r="AX273" s="57">
        <v>2</v>
      </c>
      <c r="AY273" s="57">
        <v>1</v>
      </c>
      <c r="AZ273" s="57"/>
      <c r="BA273" s="57"/>
      <c r="BB273" s="57">
        <v>6</v>
      </c>
      <c r="BC273" s="57">
        <v>4</v>
      </c>
      <c r="BD273" s="57"/>
      <c r="BE273" s="57"/>
      <c r="BF273" s="57">
        <v>1</v>
      </c>
      <c r="BG273" s="57">
        <v>4</v>
      </c>
      <c r="BH273" s="57">
        <v>1</v>
      </c>
      <c r="BI273" s="57">
        <v>326</v>
      </c>
      <c r="BJ273" s="57"/>
      <c r="BK273" s="57"/>
      <c r="BL273" s="57"/>
      <c r="BM273" s="57"/>
      <c r="BN273" s="57"/>
    </row>
    <row r="274" spans="1:66" x14ac:dyDescent="0.25">
      <c r="A274" s="77">
        <v>12</v>
      </c>
      <c r="B274" s="77" t="s">
        <v>750</v>
      </c>
      <c r="C274" s="77">
        <v>121</v>
      </c>
      <c r="D274" s="77" t="s">
        <v>763</v>
      </c>
      <c r="E274" s="77">
        <v>747</v>
      </c>
      <c r="F274" s="77" t="s">
        <v>764</v>
      </c>
      <c r="G274" s="77">
        <v>28</v>
      </c>
      <c r="H274" s="77" t="s">
        <v>690</v>
      </c>
      <c r="I274" s="77">
        <v>505</v>
      </c>
      <c r="J274" s="77" t="s">
        <v>764</v>
      </c>
      <c r="K274" s="77" t="s">
        <v>111</v>
      </c>
      <c r="L274" s="77">
        <v>23</v>
      </c>
      <c r="M274" s="77" t="s">
        <v>1088</v>
      </c>
      <c r="N274" s="77" t="s">
        <v>820</v>
      </c>
      <c r="O274" s="77" t="s">
        <v>821</v>
      </c>
      <c r="P274" s="57"/>
      <c r="Q274" s="57">
        <v>0</v>
      </c>
      <c r="R274" s="57"/>
      <c r="S274" s="57">
        <v>1</v>
      </c>
      <c r="T274" s="57">
        <v>14</v>
      </c>
      <c r="U274" s="57">
        <v>1</v>
      </c>
      <c r="V274" s="57">
        <v>1</v>
      </c>
      <c r="W274" s="57">
        <v>1</v>
      </c>
      <c r="X274" s="57">
        <v>0</v>
      </c>
      <c r="Y274" s="57"/>
      <c r="Z274" s="57">
        <v>2</v>
      </c>
      <c r="AA274" s="57">
        <v>14</v>
      </c>
      <c r="AB274" s="57">
        <v>2</v>
      </c>
      <c r="AC274" s="57">
        <v>4</v>
      </c>
      <c r="AD274" s="57">
        <v>0</v>
      </c>
      <c r="AE274" s="57">
        <v>8</v>
      </c>
      <c r="AF274" s="57"/>
      <c r="AG274" s="57">
        <v>5</v>
      </c>
      <c r="AH274" s="57">
        <v>5</v>
      </c>
      <c r="AI274" s="57"/>
      <c r="AJ274" s="57">
        <v>2</v>
      </c>
      <c r="AK274" s="57">
        <v>3</v>
      </c>
      <c r="AL274" s="57">
        <v>3</v>
      </c>
      <c r="AM274" s="57">
        <v>1</v>
      </c>
      <c r="AN274" s="57">
        <v>1</v>
      </c>
      <c r="AO274" s="57">
        <v>4</v>
      </c>
      <c r="AP274" s="57"/>
      <c r="AQ274" s="57">
        <v>0</v>
      </c>
      <c r="AR274" s="57">
        <v>5</v>
      </c>
      <c r="AS274" s="57">
        <v>1</v>
      </c>
      <c r="AT274" s="57"/>
      <c r="AU274" s="57">
        <v>4</v>
      </c>
      <c r="AV274" s="57">
        <v>1</v>
      </c>
      <c r="AW274" s="57">
        <v>7</v>
      </c>
      <c r="AX274" s="57">
        <v>0</v>
      </c>
      <c r="AY274" s="57">
        <v>3</v>
      </c>
      <c r="AZ274" s="57">
        <v>4</v>
      </c>
      <c r="BA274" s="57"/>
      <c r="BB274" s="57">
        <v>8</v>
      </c>
      <c r="BC274" s="57">
        <v>2</v>
      </c>
      <c r="BD274" s="57">
        <v>1</v>
      </c>
      <c r="BE274" s="57">
        <v>0</v>
      </c>
      <c r="BF274" s="57">
        <v>0</v>
      </c>
      <c r="BG274" s="57">
        <v>3</v>
      </c>
      <c r="BH274" s="57">
        <v>2</v>
      </c>
      <c r="BI274" s="57">
        <v>328</v>
      </c>
      <c r="BJ274" s="57"/>
      <c r="BK274" s="57"/>
      <c r="BL274" s="57"/>
      <c r="BM274" s="57"/>
      <c r="BN274" s="57"/>
    </row>
    <row r="275" spans="1:66" x14ac:dyDescent="0.25">
      <c r="A275" s="77">
        <v>12</v>
      </c>
      <c r="B275" s="77" t="s">
        <v>750</v>
      </c>
      <c r="C275" s="77">
        <v>121</v>
      </c>
      <c r="D275" s="77" t="s">
        <v>763</v>
      </c>
      <c r="E275" s="77">
        <v>747</v>
      </c>
      <c r="F275" s="77" t="s">
        <v>764</v>
      </c>
      <c r="G275" s="77">
        <v>28</v>
      </c>
      <c r="H275" s="77" t="s">
        <v>690</v>
      </c>
      <c r="I275" s="77">
        <v>505</v>
      </c>
      <c r="J275" s="77" t="s">
        <v>764</v>
      </c>
      <c r="K275" s="77" t="s">
        <v>111</v>
      </c>
      <c r="L275" s="77">
        <v>24</v>
      </c>
      <c r="M275" s="77" t="s">
        <v>1089</v>
      </c>
      <c r="N275" s="77" t="s">
        <v>820</v>
      </c>
      <c r="O275" s="77" t="s">
        <v>821</v>
      </c>
      <c r="P275" s="57"/>
      <c r="Q275" s="57">
        <v>1</v>
      </c>
      <c r="R275" s="57"/>
      <c r="S275" s="57">
        <v>3</v>
      </c>
      <c r="T275" s="57">
        <v>11</v>
      </c>
      <c r="U275" s="57">
        <v>0</v>
      </c>
      <c r="V275" s="57">
        <v>1</v>
      </c>
      <c r="W275" s="57">
        <v>1</v>
      </c>
      <c r="X275" s="57">
        <v>1</v>
      </c>
      <c r="Y275" s="57"/>
      <c r="Z275" s="57">
        <v>1</v>
      </c>
      <c r="AA275" s="57">
        <v>7</v>
      </c>
      <c r="AB275" s="57">
        <v>1</v>
      </c>
      <c r="AC275" s="57">
        <v>3</v>
      </c>
      <c r="AD275" s="57">
        <v>1</v>
      </c>
      <c r="AE275" s="57">
        <v>2</v>
      </c>
      <c r="AF275" s="57"/>
      <c r="AG275" s="57">
        <v>8</v>
      </c>
      <c r="AH275" s="57">
        <v>6</v>
      </c>
      <c r="AI275" s="57"/>
      <c r="AJ275" s="57">
        <v>3</v>
      </c>
      <c r="AK275" s="57">
        <v>1</v>
      </c>
      <c r="AL275" s="57">
        <v>4</v>
      </c>
      <c r="AM275" s="57">
        <v>0</v>
      </c>
      <c r="AN275" s="57">
        <v>1</v>
      </c>
      <c r="AO275" s="57">
        <v>0</v>
      </c>
      <c r="AP275" s="57"/>
      <c r="AQ275" s="57">
        <v>3</v>
      </c>
      <c r="AR275" s="57">
        <v>2</v>
      </c>
      <c r="AS275" s="57">
        <v>0</v>
      </c>
      <c r="AT275" s="57"/>
      <c r="AU275" s="57">
        <v>5</v>
      </c>
      <c r="AV275" s="57">
        <v>1</v>
      </c>
      <c r="AW275" s="57">
        <v>12</v>
      </c>
      <c r="AX275" s="57">
        <v>1</v>
      </c>
      <c r="AY275" s="57">
        <v>3</v>
      </c>
      <c r="AZ275" s="57">
        <v>2</v>
      </c>
      <c r="BA275" s="57"/>
      <c r="BB275" s="57">
        <v>7</v>
      </c>
      <c r="BC275" s="57">
        <v>2</v>
      </c>
      <c r="BD275" s="57">
        <v>1</v>
      </c>
      <c r="BE275" s="57">
        <v>0</v>
      </c>
      <c r="BF275" s="57">
        <v>2</v>
      </c>
      <c r="BG275" s="57">
        <v>4</v>
      </c>
      <c r="BH275" s="57">
        <v>1</v>
      </c>
      <c r="BI275" s="57">
        <v>330</v>
      </c>
      <c r="BJ275" s="57"/>
      <c r="BK275" s="57"/>
      <c r="BL275" s="57"/>
      <c r="BM275" s="57"/>
      <c r="BN275" s="57"/>
    </row>
    <row r="276" spans="1:66" x14ac:dyDescent="0.25">
      <c r="A276" s="77">
        <v>12</v>
      </c>
      <c r="B276" s="77" t="s">
        <v>750</v>
      </c>
      <c r="C276" s="77">
        <v>121</v>
      </c>
      <c r="D276" s="77" t="s">
        <v>763</v>
      </c>
      <c r="E276" s="77">
        <v>747</v>
      </c>
      <c r="F276" s="77" t="s">
        <v>764</v>
      </c>
      <c r="G276" s="77">
        <v>28</v>
      </c>
      <c r="H276" s="77" t="s">
        <v>690</v>
      </c>
      <c r="I276" s="77">
        <v>505</v>
      </c>
      <c r="J276" s="77" t="s">
        <v>764</v>
      </c>
      <c r="K276" s="77" t="s">
        <v>111</v>
      </c>
      <c r="L276" s="77">
        <v>25</v>
      </c>
      <c r="M276" s="77" t="s">
        <v>1090</v>
      </c>
      <c r="N276" s="77" t="s">
        <v>820</v>
      </c>
      <c r="O276" s="77" t="s">
        <v>821</v>
      </c>
      <c r="P276" s="57"/>
      <c r="Q276" s="57">
        <v>4</v>
      </c>
      <c r="R276" s="57"/>
      <c r="S276" s="57">
        <v>1</v>
      </c>
      <c r="T276" s="57">
        <v>11</v>
      </c>
      <c r="U276" s="57">
        <v>1</v>
      </c>
      <c r="V276" s="57">
        <v>0</v>
      </c>
      <c r="W276" s="57">
        <v>5</v>
      </c>
      <c r="X276" s="57">
        <v>1</v>
      </c>
      <c r="Y276" s="57"/>
      <c r="Z276" s="57">
        <v>0</v>
      </c>
      <c r="AA276" s="57">
        <v>9</v>
      </c>
      <c r="AB276" s="57">
        <v>0</v>
      </c>
      <c r="AC276" s="57">
        <v>1</v>
      </c>
      <c r="AD276" s="57">
        <v>2</v>
      </c>
      <c r="AE276" s="57">
        <v>8</v>
      </c>
      <c r="AF276" s="57"/>
      <c r="AG276" s="57">
        <v>0</v>
      </c>
      <c r="AH276" s="57">
        <v>4</v>
      </c>
      <c r="AI276" s="57"/>
      <c r="AJ276" s="57">
        <v>2</v>
      </c>
      <c r="AK276" s="57">
        <v>2</v>
      </c>
      <c r="AL276" s="57">
        <v>1</v>
      </c>
      <c r="AM276" s="57">
        <v>1</v>
      </c>
      <c r="AN276" s="57">
        <v>1</v>
      </c>
      <c r="AO276" s="57">
        <v>3</v>
      </c>
      <c r="AP276" s="57"/>
      <c r="AQ276" s="57">
        <v>1</v>
      </c>
      <c r="AR276" s="57">
        <v>3</v>
      </c>
      <c r="AS276" s="57">
        <v>2</v>
      </c>
      <c r="AT276" s="57"/>
      <c r="AU276" s="57">
        <v>3</v>
      </c>
      <c r="AV276" s="57">
        <v>6</v>
      </c>
      <c r="AW276" s="57">
        <v>4</v>
      </c>
      <c r="AX276" s="57">
        <v>1</v>
      </c>
      <c r="AY276" s="57">
        <v>2</v>
      </c>
      <c r="AZ276" s="57">
        <v>2</v>
      </c>
      <c r="BA276" s="57"/>
      <c r="BB276" s="57">
        <v>3</v>
      </c>
      <c r="BC276" s="57">
        <v>4</v>
      </c>
      <c r="BD276" s="57">
        <v>1</v>
      </c>
      <c r="BE276" s="57">
        <v>0</v>
      </c>
      <c r="BF276" s="57">
        <v>1</v>
      </c>
      <c r="BG276" s="57">
        <v>2</v>
      </c>
      <c r="BH276" s="57">
        <v>5</v>
      </c>
      <c r="BI276" s="57">
        <v>323</v>
      </c>
      <c r="BJ276" s="57"/>
      <c r="BK276" s="57"/>
      <c r="BL276" s="57"/>
      <c r="BM276" s="57"/>
      <c r="BN276" s="57"/>
    </row>
    <row r="277" spans="1:66" x14ac:dyDescent="0.25">
      <c r="A277" s="77">
        <v>12</v>
      </c>
      <c r="B277" s="77" t="s">
        <v>750</v>
      </c>
      <c r="C277" s="77">
        <v>121</v>
      </c>
      <c r="D277" s="77" t="s">
        <v>763</v>
      </c>
      <c r="E277" s="77">
        <v>747</v>
      </c>
      <c r="F277" s="77" t="s">
        <v>764</v>
      </c>
      <c r="G277" s="77">
        <v>28</v>
      </c>
      <c r="H277" s="77" t="s">
        <v>690</v>
      </c>
      <c r="I277" s="77">
        <v>505</v>
      </c>
      <c r="J277" s="77" t="s">
        <v>764</v>
      </c>
      <c r="K277" s="77" t="s">
        <v>111</v>
      </c>
      <c r="L277" s="77">
        <v>26</v>
      </c>
      <c r="M277" s="77" t="s">
        <v>1091</v>
      </c>
      <c r="N277" s="77" t="s">
        <v>820</v>
      </c>
      <c r="O277" s="77" t="s">
        <v>821</v>
      </c>
      <c r="P277" s="57"/>
      <c r="Q277" s="57">
        <v>0</v>
      </c>
      <c r="R277" s="57"/>
      <c r="S277" s="57">
        <v>2</v>
      </c>
      <c r="T277" s="57">
        <v>10</v>
      </c>
      <c r="U277" s="57">
        <v>3</v>
      </c>
      <c r="V277" s="57">
        <v>2</v>
      </c>
      <c r="W277" s="57">
        <v>1</v>
      </c>
      <c r="X277" s="57">
        <v>0</v>
      </c>
      <c r="Y277" s="57"/>
      <c r="Z277" s="57">
        <v>2</v>
      </c>
      <c r="AA277" s="57">
        <v>12</v>
      </c>
      <c r="AB277" s="57">
        <v>0</v>
      </c>
      <c r="AC277" s="57">
        <v>1</v>
      </c>
      <c r="AD277" s="57">
        <v>2</v>
      </c>
      <c r="AE277" s="57">
        <v>2</v>
      </c>
      <c r="AF277" s="57"/>
      <c r="AG277" s="57">
        <v>6</v>
      </c>
      <c r="AH277" s="57">
        <v>10</v>
      </c>
      <c r="AI277" s="57"/>
      <c r="AJ277" s="57">
        <v>2</v>
      </c>
      <c r="AK277" s="57">
        <v>3</v>
      </c>
      <c r="AL277" s="57">
        <v>1</v>
      </c>
      <c r="AM277" s="57">
        <v>0</v>
      </c>
      <c r="AN277" s="57">
        <v>1</v>
      </c>
      <c r="AO277" s="57">
        <v>4</v>
      </c>
      <c r="AP277" s="57"/>
      <c r="AQ277" s="57">
        <v>1</v>
      </c>
      <c r="AR277" s="57">
        <v>3</v>
      </c>
      <c r="AS277" s="57">
        <v>1</v>
      </c>
      <c r="AT277" s="57"/>
      <c r="AU277" s="57">
        <v>5</v>
      </c>
      <c r="AV277" s="57">
        <v>2</v>
      </c>
      <c r="AW277" s="57">
        <v>7</v>
      </c>
      <c r="AX277" s="57">
        <v>0</v>
      </c>
      <c r="AY277" s="57">
        <v>2</v>
      </c>
      <c r="AZ277" s="57">
        <v>2</v>
      </c>
      <c r="BA277" s="57"/>
      <c r="BB277" s="57">
        <v>5</v>
      </c>
      <c r="BC277" s="57">
        <v>4</v>
      </c>
      <c r="BD277" s="57">
        <v>2</v>
      </c>
      <c r="BE277" s="57">
        <v>1</v>
      </c>
      <c r="BF277" s="57">
        <v>1</v>
      </c>
      <c r="BG277" s="57">
        <v>1</v>
      </c>
      <c r="BH277" s="57">
        <v>6</v>
      </c>
      <c r="BI277" s="57">
        <v>323</v>
      </c>
      <c r="BJ277" s="57"/>
      <c r="BK277" s="57"/>
      <c r="BL277" s="57"/>
      <c r="BM277" s="57"/>
      <c r="BN277" s="57"/>
    </row>
    <row r="278" spans="1:66" x14ac:dyDescent="0.25">
      <c r="A278" s="77">
        <v>12</v>
      </c>
      <c r="B278" s="77" t="s">
        <v>750</v>
      </c>
      <c r="C278" s="77">
        <v>121</v>
      </c>
      <c r="D278" s="77" t="s">
        <v>763</v>
      </c>
      <c r="E278" s="77">
        <v>747</v>
      </c>
      <c r="F278" s="77" t="s">
        <v>764</v>
      </c>
      <c r="G278" s="77">
        <v>28</v>
      </c>
      <c r="H278" s="77" t="s">
        <v>690</v>
      </c>
      <c r="I278" s="77">
        <v>505</v>
      </c>
      <c r="J278" s="77" t="s">
        <v>764</v>
      </c>
      <c r="K278" s="77" t="s">
        <v>111</v>
      </c>
      <c r="L278" s="77">
        <v>27</v>
      </c>
      <c r="M278" s="77" t="s">
        <v>1092</v>
      </c>
      <c r="N278" s="77" t="s">
        <v>820</v>
      </c>
      <c r="O278" s="77" t="s">
        <v>821</v>
      </c>
      <c r="P278" s="57"/>
      <c r="Q278" s="57">
        <v>1</v>
      </c>
      <c r="R278" s="57"/>
      <c r="S278" s="57">
        <v>1</v>
      </c>
      <c r="T278" s="57">
        <v>17</v>
      </c>
      <c r="U278" s="57">
        <v>1</v>
      </c>
      <c r="V278" s="57">
        <v>1</v>
      </c>
      <c r="W278" s="57">
        <v>0</v>
      </c>
      <c r="X278" s="57">
        <v>1</v>
      </c>
      <c r="Y278" s="57"/>
      <c r="Z278" s="57">
        <v>1</v>
      </c>
      <c r="AA278" s="57">
        <v>10</v>
      </c>
      <c r="AB278" s="57">
        <v>0</v>
      </c>
      <c r="AC278" s="57">
        <v>5</v>
      </c>
      <c r="AD278" s="57">
        <v>1</v>
      </c>
      <c r="AE278" s="57">
        <v>4</v>
      </c>
      <c r="AF278" s="57"/>
      <c r="AG278" s="57">
        <v>4</v>
      </c>
      <c r="AH278" s="57">
        <v>7</v>
      </c>
      <c r="AI278" s="57"/>
      <c r="AJ278" s="57">
        <v>2</v>
      </c>
      <c r="AK278" s="57">
        <v>4</v>
      </c>
      <c r="AL278" s="57">
        <v>0</v>
      </c>
      <c r="AM278" s="57">
        <v>0</v>
      </c>
      <c r="AN278" s="57">
        <v>0</v>
      </c>
      <c r="AO278" s="57">
        <v>2</v>
      </c>
      <c r="AP278" s="57"/>
      <c r="AQ278" s="57">
        <v>0</v>
      </c>
      <c r="AR278" s="57">
        <v>4</v>
      </c>
      <c r="AS278" s="57">
        <v>0</v>
      </c>
      <c r="AT278" s="57"/>
      <c r="AU278" s="57">
        <v>1</v>
      </c>
      <c r="AV278" s="57">
        <v>2</v>
      </c>
      <c r="AW278" s="57">
        <v>10</v>
      </c>
      <c r="AX278" s="57">
        <v>4</v>
      </c>
      <c r="AY278" s="57">
        <v>3</v>
      </c>
      <c r="AZ278" s="57">
        <v>5</v>
      </c>
      <c r="BA278" s="57"/>
      <c r="BB278" s="57">
        <v>11</v>
      </c>
      <c r="BC278" s="57">
        <v>4</v>
      </c>
      <c r="BD278" s="57">
        <v>1</v>
      </c>
      <c r="BE278" s="57">
        <v>0</v>
      </c>
      <c r="BF278" s="57">
        <v>0</v>
      </c>
      <c r="BG278" s="57">
        <v>6</v>
      </c>
      <c r="BH278" s="57">
        <v>2</v>
      </c>
      <c r="BI278" s="57">
        <v>334</v>
      </c>
      <c r="BJ278" s="57"/>
      <c r="BK278" s="57"/>
      <c r="BL278" s="57"/>
      <c r="BM278" s="57"/>
      <c r="BN278" s="57"/>
    </row>
    <row r="279" spans="1:66" x14ac:dyDescent="0.25">
      <c r="A279" s="77">
        <v>12</v>
      </c>
      <c r="B279" s="77" t="s">
        <v>750</v>
      </c>
      <c r="C279" s="77">
        <v>121</v>
      </c>
      <c r="D279" s="77" t="s">
        <v>763</v>
      </c>
      <c r="E279" s="77">
        <v>747</v>
      </c>
      <c r="F279" s="77" t="s">
        <v>764</v>
      </c>
      <c r="G279" s="77">
        <v>28</v>
      </c>
      <c r="H279" s="77" t="s">
        <v>690</v>
      </c>
      <c r="I279" s="77">
        <v>505</v>
      </c>
      <c r="J279" s="77" t="s">
        <v>764</v>
      </c>
      <c r="K279" s="77" t="s">
        <v>111</v>
      </c>
      <c r="L279" s="77">
        <v>28</v>
      </c>
      <c r="M279" s="77" t="s">
        <v>1093</v>
      </c>
      <c r="N279" s="77" t="s">
        <v>820</v>
      </c>
      <c r="O279" s="77" t="s">
        <v>821</v>
      </c>
      <c r="P279" s="57"/>
      <c r="Q279" s="57">
        <v>0</v>
      </c>
      <c r="R279" s="57"/>
      <c r="S279" s="57">
        <v>1</v>
      </c>
      <c r="T279" s="57">
        <v>11</v>
      </c>
      <c r="U279" s="57">
        <v>0</v>
      </c>
      <c r="V279" s="57">
        <v>2</v>
      </c>
      <c r="W279" s="57">
        <v>1</v>
      </c>
      <c r="X279" s="57">
        <v>1</v>
      </c>
      <c r="Y279" s="57"/>
      <c r="Z279" s="57">
        <v>3</v>
      </c>
      <c r="AA279" s="57">
        <v>13</v>
      </c>
      <c r="AB279" s="57">
        <v>1</v>
      </c>
      <c r="AC279" s="57">
        <v>3</v>
      </c>
      <c r="AD279" s="57">
        <v>0</v>
      </c>
      <c r="AE279" s="57">
        <v>3</v>
      </c>
      <c r="AF279" s="57"/>
      <c r="AG279" s="57">
        <v>5</v>
      </c>
      <c r="AH279" s="57">
        <v>2</v>
      </c>
      <c r="AI279" s="57"/>
      <c r="AJ279" s="57">
        <v>2</v>
      </c>
      <c r="AK279" s="57">
        <v>3</v>
      </c>
      <c r="AL279" s="57">
        <v>0</v>
      </c>
      <c r="AM279" s="57">
        <v>0</v>
      </c>
      <c r="AN279" s="57">
        <v>1</v>
      </c>
      <c r="AO279" s="57">
        <v>2</v>
      </c>
      <c r="AP279" s="57"/>
      <c r="AQ279" s="57">
        <v>2</v>
      </c>
      <c r="AR279" s="57">
        <v>2</v>
      </c>
      <c r="AS279" s="57">
        <v>4</v>
      </c>
      <c r="AT279" s="57"/>
      <c r="AU279" s="57">
        <v>1</v>
      </c>
      <c r="AV279" s="57">
        <v>1</v>
      </c>
      <c r="AW279" s="57">
        <v>2</v>
      </c>
      <c r="AX279" s="57">
        <v>0</v>
      </c>
      <c r="AY279" s="57">
        <v>0</v>
      </c>
      <c r="AZ279" s="57">
        <v>2</v>
      </c>
      <c r="BA279" s="57"/>
      <c r="BB279" s="57">
        <v>3</v>
      </c>
      <c r="BC279" s="57">
        <v>4</v>
      </c>
      <c r="BD279" s="57">
        <v>2</v>
      </c>
      <c r="BE279" s="57">
        <v>1</v>
      </c>
      <c r="BF279" s="57">
        <v>0</v>
      </c>
      <c r="BG279" s="57">
        <v>4</v>
      </c>
      <c r="BH279" s="57">
        <v>4</v>
      </c>
      <c r="BI279" s="57">
        <v>323</v>
      </c>
      <c r="BJ279" s="57"/>
      <c r="BK279" s="57"/>
      <c r="BL279" s="57"/>
      <c r="BM279" s="57"/>
      <c r="BN279" s="57"/>
    </row>
    <row r="280" spans="1:66" x14ac:dyDescent="0.25">
      <c r="A280" s="77">
        <v>12</v>
      </c>
      <c r="B280" s="77" t="s">
        <v>750</v>
      </c>
      <c r="C280" s="77">
        <v>121</v>
      </c>
      <c r="D280" s="77" t="s">
        <v>763</v>
      </c>
      <c r="E280" s="77">
        <v>747</v>
      </c>
      <c r="F280" s="77" t="s">
        <v>764</v>
      </c>
      <c r="G280" s="77">
        <v>28</v>
      </c>
      <c r="H280" s="77" t="s">
        <v>690</v>
      </c>
      <c r="I280" s="77">
        <v>505</v>
      </c>
      <c r="J280" s="77" t="s">
        <v>764</v>
      </c>
      <c r="K280" s="77" t="s">
        <v>111</v>
      </c>
      <c r="L280" s="77">
        <v>29</v>
      </c>
      <c r="M280" s="77" t="s">
        <v>1094</v>
      </c>
      <c r="N280" s="77" t="s">
        <v>820</v>
      </c>
      <c r="O280" s="77" t="s">
        <v>821</v>
      </c>
      <c r="P280" s="57"/>
      <c r="Q280" s="57">
        <v>1</v>
      </c>
      <c r="R280" s="57"/>
      <c r="S280" s="57">
        <v>1</v>
      </c>
      <c r="T280" s="57">
        <v>16</v>
      </c>
      <c r="U280" s="57">
        <v>0</v>
      </c>
      <c r="V280" s="57">
        <v>2</v>
      </c>
      <c r="W280" s="57">
        <v>1</v>
      </c>
      <c r="X280" s="57">
        <v>1</v>
      </c>
      <c r="Y280" s="57"/>
      <c r="Z280" s="57">
        <v>6</v>
      </c>
      <c r="AA280" s="57">
        <v>17</v>
      </c>
      <c r="AB280" s="57">
        <v>0</v>
      </c>
      <c r="AC280" s="57">
        <v>6</v>
      </c>
      <c r="AD280" s="57">
        <v>1</v>
      </c>
      <c r="AE280" s="57">
        <v>1</v>
      </c>
      <c r="AF280" s="57"/>
      <c r="AG280" s="57">
        <v>1</v>
      </c>
      <c r="AH280" s="57">
        <v>6</v>
      </c>
      <c r="AI280" s="57"/>
      <c r="AJ280" s="57">
        <v>2</v>
      </c>
      <c r="AK280" s="57">
        <v>2</v>
      </c>
      <c r="AL280" s="57">
        <v>1</v>
      </c>
      <c r="AM280" s="57">
        <v>2</v>
      </c>
      <c r="AN280" s="57">
        <v>2</v>
      </c>
      <c r="AO280" s="57">
        <v>3</v>
      </c>
      <c r="AP280" s="57"/>
      <c r="AQ280" s="57">
        <v>1</v>
      </c>
      <c r="AR280" s="57">
        <v>5</v>
      </c>
      <c r="AS280" s="57">
        <v>0</v>
      </c>
      <c r="AT280" s="57"/>
      <c r="AU280" s="57">
        <v>3</v>
      </c>
      <c r="AV280" s="57">
        <v>3</v>
      </c>
      <c r="AW280" s="57">
        <v>3</v>
      </c>
      <c r="AX280" s="57">
        <v>2</v>
      </c>
      <c r="AY280" s="57">
        <v>2</v>
      </c>
      <c r="AZ280" s="57">
        <v>3</v>
      </c>
      <c r="BA280" s="57"/>
      <c r="BB280" s="57">
        <v>6</v>
      </c>
      <c r="BC280" s="57">
        <v>3</v>
      </c>
      <c r="BD280" s="57">
        <v>0</v>
      </c>
      <c r="BE280" s="57">
        <v>0</v>
      </c>
      <c r="BF280" s="57">
        <v>0</v>
      </c>
      <c r="BG280" s="57">
        <v>5</v>
      </c>
      <c r="BH280" s="57">
        <v>2</v>
      </c>
      <c r="BI280" s="57">
        <v>332</v>
      </c>
      <c r="BJ280" s="57"/>
      <c r="BK280" s="57"/>
      <c r="BL280" s="57"/>
      <c r="BM280" s="57"/>
      <c r="BN280" s="57"/>
    </row>
    <row r="281" spans="1:66" x14ac:dyDescent="0.25">
      <c r="A281" s="77">
        <v>12</v>
      </c>
      <c r="B281" s="77" t="s">
        <v>750</v>
      </c>
      <c r="C281" s="77">
        <v>121</v>
      </c>
      <c r="D281" s="77" t="s">
        <v>763</v>
      </c>
      <c r="E281" s="77">
        <v>747</v>
      </c>
      <c r="F281" s="77" t="s">
        <v>764</v>
      </c>
      <c r="G281" s="77">
        <v>28</v>
      </c>
      <c r="H281" s="77" t="s">
        <v>690</v>
      </c>
      <c r="I281" s="77">
        <v>505</v>
      </c>
      <c r="J281" s="77" t="s">
        <v>764</v>
      </c>
      <c r="K281" s="77" t="s">
        <v>111</v>
      </c>
      <c r="L281" s="77">
        <v>30</v>
      </c>
      <c r="M281" s="77" t="s">
        <v>1095</v>
      </c>
      <c r="N281" s="77" t="s">
        <v>820</v>
      </c>
      <c r="O281" s="77" t="s">
        <v>821</v>
      </c>
      <c r="P281" s="57"/>
      <c r="Q281" s="57">
        <v>1</v>
      </c>
      <c r="R281" s="57"/>
      <c r="S281" s="57">
        <v>3</v>
      </c>
      <c r="T281" s="57">
        <v>20</v>
      </c>
      <c r="U281" s="57">
        <v>1</v>
      </c>
      <c r="V281" s="57">
        <v>1</v>
      </c>
      <c r="W281" s="57">
        <v>3</v>
      </c>
      <c r="X281" s="57">
        <v>1</v>
      </c>
      <c r="Y281" s="57"/>
      <c r="Z281" s="57">
        <v>5</v>
      </c>
      <c r="AA281" s="57">
        <v>15</v>
      </c>
      <c r="AB281" s="57">
        <v>1</v>
      </c>
      <c r="AC281" s="57">
        <v>3</v>
      </c>
      <c r="AD281" s="57">
        <v>3</v>
      </c>
      <c r="AE281" s="57">
        <v>6</v>
      </c>
      <c r="AF281" s="57"/>
      <c r="AG281" s="57">
        <v>7</v>
      </c>
      <c r="AH281" s="57">
        <v>3</v>
      </c>
      <c r="AI281" s="57"/>
      <c r="AJ281" s="57">
        <v>4</v>
      </c>
      <c r="AK281" s="57">
        <v>5</v>
      </c>
      <c r="AL281" s="57">
        <v>2</v>
      </c>
      <c r="AM281" s="57">
        <v>1</v>
      </c>
      <c r="AN281" s="57">
        <v>0</v>
      </c>
      <c r="AO281" s="57">
        <v>7</v>
      </c>
      <c r="AP281" s="57"/>
      <c r="AQ281" s="57">
        <v>5</v>
      </c>
      <c r="AR281" s="57">
        <v>6</v>
      </c>
      <c r="AS281" s="57">
        <v>1</v>
      </c>
      <c r="AT281" s="57"/>
      <c r="AU281" s="57">
        <v>3</v>
      </c>
      <c r="AV281" s="57">
        <v>3</v>
      </c>
      <c r="AW281" s="57">
        <v>9</v>
      </c>
      <c r="AX281" s="57">
        <v>1</v>
      </c>
      <c r="AY281" s="57">
        <v>0</v>
      </c>
      <c r="AZ281" s="57">
        <v>4</v>
      </c>
      <c r="BA281" s="57"/>
      <c r="BB281" s="57">
        <v>8</v>
      </c>
      <c r="BC281" s="57">
        <v>2</v>
      </c>
      <c r="BD281" s="57">
        <v>0</v>
      </c>
      <c r="BE281" s="57">
        <v>0</v>
      </c>
      <c r="BF281" s="57">
        <v>0</v>
      </c>
      <c r="BG281" s="57">
        <v>2</v>
      </c>
      <c r="BH281" s="57">
        <v>6</v>
      </c>
      <c r="BI281" s="57">
        <v>323</v>
      </c>
      <c r="BJ281" s="57"/>
      <c r="BK281" s="57"/>
      <c r="BL281" s="57"/>
      <c r="BM281" s="57"/>
      <c r="BN281" s="57"/>
    </row>
    <row r="282" spans="1:66" x14ac:dyDescent="0.25">
      <c r="A282" s="77">
        <v>12</v>
      </c>
      <c r="B282" s="77" t="s">
        <v>750</v>
      </c>
      <c r="C282" s="77">
        <v>121</v>
      </c>
      <c r="D282" s="77" t="s">
        <v>763</v>
      </c>
      <c r="E282" s="77">
        <v>747</v>
      </c>
      <c r="F282" s="77" t="s">
        <v>764</v>
      </c>
      <c r="G282" s="77">
        <v>28</v>
      </c>
      <c r="H282" s="77" t="s">
        <v>690</v>
      </c>
      <c r="I282" s="77">
        <v>505</v>
      </c>
      <c r="J282" s="77" t="s">
        <v>764</v>
      </c>
      <c r="K282" s="77" t="s">
        <v>111</v>
      </c>
      <c r="L282" s="77">
        <v>31</v>
      </c>
      <c r="M282" s="77" t="s">
        <v>1096</v>
      </c>
      <c r="N282" s="77" t="s">
        <v>820</v>
      </c>
      <c r="O282" s="77" t="s">
        <v>821</v>
      </c>
      <c r="P282" s="57"/>
      <c r="Q282" s="57">
        <v>0</v>
      </c>
      <c r="R282" s="57"/>
      <c r="S282" s="57">
        <v>5</v>
      </c>
      <c r="T282" s="57">
        <v>12</v>
      </c>
      <c r="U282" s="57">
        <v>3</v>
      </c>
      <c r="V282" s="57">
        <v>0</v>
      </c>
      <c r="W282" s="57">
        <v>0</v>
      </c>
      <c r="X282" s="57">
        <v>0</v>
      </c>
      <c r="Y282" s="57"/>
      <c r="Z282" s="57">
        <v>3</v>
      </c>
      <c r="AA282" s="57">
        <v>12</v>
      </c>
      <c r="AB282" s="57">
        <v>1</v>
      </c>
      <c r="AC282" s="57">
        <v>3</v>
      </c>
      <c r="AD282" s="57">
        <v>1</v>
      </c>
      <c r="AE282" s="57">
        <v>3</v>
      </c>
      <c r="AF282" s="57"/>
      <c r="AG282" s="57">
        <v>4</v>
      </c>
      <c r="AH282" s="57">
        <v>1</v>
      </c>
      <c r="AI282" s="57"/>
      <c r="AJ282" s="57">
        <v>3</v>
      </c>
      <c r="AK282" s="57">
        <v>0</v>
      </c>
      <c r="AL282" s="57">
        <v>4</v>
      </c>
      <c r="AM282" s="57">
        <v>0</v>
      </c>
      <c r="AN282" s="57">
        <v>0</v>
      </c>
      <c r="AO282" s="57">
        <v>3</v>
      </c>
      <c r="AP282" s="57"/>
      <c r="AQ282" s="57">
        <v>2</v>
      </c>
      <c r="AR282" s="57">
        <v>3</v>
      </c>
      <c r="AS282" s="57">
        <v>0</v>
      </c>
      <c r="AT282" s="57"/>
      <c r="AU282" s="57">
        <v>4</v>
      </c>
      <c r="AV282" s="57">
        <v>3</v>
      </c>
      <c r="AW282" s="57">
        <v>8</v>
      </c>
      <c r="AX282" s="57">
        <v>2</v>
      </c>
      <c r="AY282" s="57">
        <v>1</v>
      </c>
      <c r="AZ282" s="57">
        <v>5</v>
      </c>
      <c r="BA282" s="57"/>
      <c r="BB282" s="57">
        <v>6</v>
      </c>
      <c r="BC282" s="57">
        <v>2</v>
      </c>
      <c r="BD282" s="57">
        <v>0</v>
      </c>
      <c r="BE282" s="57">
        <v>1</v>
      </c>
      <c r="BF282" s="57">
        <v>2</v>
      </c>
      <c r="BG282" s="57">
        <v>5</v>
      </c>
      <c r="BH282" s="57">
        <v>3</v>
      </c>
      <c r="BI282" s="57">
        <v>329</v>
      </c>
      <c r="BJ282" s="57"/>
      <c r="BK282" s="57"/>
      <c r="BL282" s="57"/>
      <c r="BM282" s="57"/>
      <c r="BN282" s="57"/>
    </row>
    <row r="283" spans="1:66" x14ac:dyDescent="0.25">
      <c r="A283" s="77">
        <v>12</v>
      </c>
      <c r="B283" s="77" t="s">
        <v>750</v>
      </c>
      <c r="C283" s="77">
        <v>121</v>
      </c>
      <c r="D283" s="77" t="s">
        <v>763</v>
      </c>
      <c r="E283" s="77">
        <v>747</v>
      </c>
      <c r="F283" s="77" t="s">
        <v>764</v>
      </c>
      <c r="G283" s="77">
        <v>28</v>
      </c>
      <c r="H283" s="77" t="s">
        <v>690</v>
      </c>
      <c r="I283" s="77">
        <v>505</v>
      </c>
      <c r="J283" s="77" t="s">
        <v>764</v>
      </c>
      <c r="K283" s="77" t="s">
        <v>111</v>
      </c>
      <c r="L283" s="77">
        <v>32</v>
      </c>
      <c r="M283" s="77" t="s">
        <v>1097</v>
      </c>
      <c r="N283" s="77" t="s">
        <v>820</v>
      </c>
      <c r="O283" s="77" t="s">
        <v>821</v>
      </c>
      <c r="P283" s="57"/>
      <c r="Q283" s="57">
        <v>0</v>
      </c>
      <c r="R283" s="57"/>
      <c r="S283" s="57">
        <v>1</v>
      </c>
      <c r="T283" s="57">
        <v>12</v>
      </c>
      <c r="U283" s="57">
        <v>3</v>
      </c>
      <c r="V283" s="57">
        <v>1</v>
      </c>
      <c r="W283" s="57">
        <v>1</v>
      </c>
      <c r="X283" s="57">
        <v>1</v>
      </c>
      <c r="Y283" s="57"/>
      <c r="Z283" s="57">
        <v>3</v>
      </c>
      <c r="AA283" s="57">
        <v>5</v>
      </c>
      <c r="AB283" s="57">
        <v>0</v>
      </c>
      <c r="AC283" s="57">
        <v>6</v>
      </c>
      <c r="AD283" s="57">
        <v>3</v>
      </c>
      <c r="AE283" s="57">
        <v>0</v>
      </c>
      <c r="AF283" s="57"/>
      <c r="AG283" s="57">
        <v>6</v>
      </c>
      <c r="AH283" s="57">
        <v>6</v>
      </c>
      <c r="AI283" s="57"/>
      <c r="AJ283" s="57">
        <v>0</v>
      </c>
      <c r="AK283" s="57">
        <v>9</v>
      </c>
      <c r="AL283" s="57">
        <v>1</v>
      </c>
      <c r="AM283" s="57">
        <v>0</v>
      </c>
      <c r="AN283" s="57">
        <v>1</v>
      </c>
      <c r="AO283" s="57">
        <v>7</v>
      </c>
      <c r="AP283" s="57"/>
      <c r="AQ283" s="57">
        <v>3</v>
      </c>
      <c r="AR283" s="57">
        <v>1</v>
      </c>
      <c r="AS283" s="57">
        <v>1</v>
      </c>
      <c r="AT283" s="57"/>
      <c r="AU283" s="57">
        <v>4</v>
      </c>
      <c r="AV283" s="57">
        <v>3</v>
      </c>
      <c r="AW283" s="57">
        <v>2</v>
      </c>
      <c r="AX283" s="57">
        <v>1</v>
      </c>
      <c r="AY283" s="57">
        <v>1</v>
      </c>
      <c r="AZ283" s="57">
        <v>2</v>
      </c>
      <c r="BA283" s="57"/>
      <c r="BB283" s="57">
        <v>3</v>
      </c>
      <c r="BC283" s="57">
        <v>3</v>
      </c>
      <c r="BD283" s="57">
        <v>1</v>
      </c>
      <c r="BE283" s="57">
        <v>0</v>
      </c>
      <c r="BF283" s="57">
        <v>0</v>
      </c>
      <c r="BG283" s="57">
        <v>3</v>
      </c>
      <c r="BH283" s="57">
        <v>5</v>
      </c>
      <c r="BI283" s="57">
        <v>327</v>
      </c>
      <c r="BJ283" s="57"/>
      <c r="BK283" s="57"/>
      <c r="BL283" s="57"/>
      <c r="BM283" s="57"/>
      <c r="BN283" s="57"/>
    </row>
    <row r="284" spans="1:66" x14ac:dyDescent="0.25">
      <c r="A284" s="77">
        <v>12</v>
      </c>
      <c r="B284" s="77" t="s">
        <v>750</v>
      </c>
      <c r="C284" s="77">
        <v>121</v>
      </c>
      <c r="D284" s="77" t="s">
        <v>763</v>
      </c>
      <c r="E284" s="77">
        <v>747</v>
      </c>
      <c r="F284" s="77" t="s">
        <v>764</v>
      </c>
      <c r="G284" s="77">
        <v>28</v>
      </c>
      <c r="H284" s="77" t="s">
        <v>690</v>
      </c>
      <c r="I284" s="77">
        <v>505</v>
      </c>
      <c r="J284" s="77" t="s">
        <v>764</v>
      </c>
      <c r="K284" s="77" t="s">
        <v>111</v>
      </c>
      <c r="L284" s="77">
        <v>33</v>
      </c>
      <c r="M284" s="77" t="s">
        <v>1098</v>
      </c>
      <c r="N284" s="77" t="s">
        <v>820</v>
      </c>
      <c r="O284" s="77" t="s">
        <v>821</v>
      </c>
      <c r="P284" s="57"/>
      <c r="Q284" s="57">
        <v>2</v>
      </c>
      <c r="R284" s="57"/>
      <c r="S284" s="57">
        <v>5</v>
      </c>
      <c r="T284" s="57">
        <v>12</v>
      </c>
      <c r="U284" s="57">
        <v>0</v>
      </c>
      <c r="V284" s="57">
        <v>6</v>
      </c>
      <c r="W284" s="57">
        <v>1</v>
      </c>
      <c r="X284" s="57">
        <v>1</v>
      </c>
      <c r="Y284" s="57"/>
      <c r="Z284" s="57">
        <v>3</v>
      </c>
      <c r="AA284" s="57">
        <v>7</v>
      </c>
      <c r="AB284" s="57">
        <v>0</v>
      </c>
      <c r="AC284" s="57">
        <v>5</v>
      </c>
      <c r="AD284" s="57">
        <v>1</v>
      </c>
      <c r="AE284" s="57">
        <v>4</v>
      </c>
      <c r="AF284" s="57"/>
      <c r="AG284" s="57">
        <v>5</v>
      </c>
      <c r="AH284" s="57">
        <v>6</v>
      </c>
      <c r="AI284" s="57"/>
      <c r="AJ284" s="57">
        <v>3</v>
      </c>
      <c r="AK284" s="57">
        <v>3</v>
      </c>
      <c r="AL284" s="57">
        <v>2</v>
      </c>
      <c r="AM284" s="57">
        <v>1</v>
      </c>
      <c r="AN284" s="57">
        <v>0</v>
      </c>
      <c r="AO284" s="57">
        <v>1</v>
      </c>
      <c r="AP284" s="57"/>
      <c r="AQ284" s="57">
        <v>0</v>
      </c>
      <c r="AR284" s="57">
        <v>3</v>
      </c>
      <c r="AS284" s="57">
        <v>4</v>
      </c>
      <c r="AT284" s="57"/>
      <c r="AU284" s="57">
        <v>5</v>
      </c>
      <c r="AV284" s="57">
        <v>6</v>
      </c>
      <c r="AW284" s="57">
        <v>5</v>
      </c>
      <c r="AX284" s="57">
        <v>0</v>
      </c>
      <c r="AY284" s="57">
        <v>1</v>
      </c>
      <c r="AZ284" s="57">
        <v>4</v>
      </c>
      <c r="BA284" s="57"/>
      <c r="BB284" s="57">
        <v>4</v>
      </c>
      <c r="BC284" s="57">
        <v>2</v>
      </c>
      <c r="BD284" s="57">
        <v>1</v>
      </c>
      <c r="BE284" s="57">
        <v>0</v>
      </c>
      <c r="BF284" s="57">
        <v>0</v>
      </c>
      <c r="BG284" s="57">
        <v>2</v>
      </c>
      <c r="BH284" s="57">
        <v>3</v>
      </c>
      <c r="BI284" s="57">
        <v>328</v>
      </c>
      <c r="BJ284" s="57"/>
      <c r="BK284" s="57"/>
      <c r="BL284" s="57"/>
      <c r="BM284" s="57"/>
      <c r="BN284" s="57"/>
    </row>
    <row r="285" spans="1:66" x14ac:dyDescent="0.25">
      <c r="A285" s="77">
        <v>12</v>
      </c>
      <c r="B285" s="77" t="s">
        <v>750</v>
      </c>
      <c r="C285" s="77">
        <v>121</v>
      </c>
      <c r="D285" s="77" t="s">
        <v>763</v>
      </c>
      <c r="E285" s="77">
        <v>747</v>
      </c>
      <c r="F285" s="77" t="s">
        <v>764</v>
      </c>
      <c r="G285" s="77">
        <v>28</v>
      </c>
      <c r="H285" s="77" t="s">
        <v>690</v>
      </c>
      <c r="I285" s="77">
        <v>505</v>
      </c>
      <c r="J285" s="77" t="s">
        <v>764</v>
      </c>
      <c r="K285" s="77" t="s">
        <v>111</v>
      </c>
      <c r="L285" s="77">
        <v>34</v>
      </c>
      <c r="M285" s="77" t="s">
        <v>1099</v>
      </c>
      <c r="N285" s="77" t="s">
        <v>822</v>
      </c>
      <c r="O285" s="77" t="s">
        <v>823</v>
      </c>
      <c r="P285" s="57"/>
      <c r="Q285" s="57">
        <v>3</v>
      </c>
      <c r="R285" s="57"/>
      <c r="S285" s="57">
        <v>1</v>
      </c>
      <c r="T285" s="57">
        <v>11</v>
      </c>
      <c r="U285" s="57"/>
      <c r="V285" s="57">
        <v>2</v>
      </c>
      <c r="W285" s="57">
        <v>4</v>
      </c>
      <c r="X285" s="57">
        <v>1</v>
      </c>
      <c r="Y285" s="57"/>
      <c r="Z285" s="57">
        <v>6</v>
      </c>
      <c r="AA285" s="57">
        <v>10</v>
      </c>
      <c r="AB285" s="57"/>
      <c r="AC285" s="57">
        <v>2</v>
      </c>
      <c r="AD285" s="57">
        <v>3</v>
      </c>
      <c r="AE285" s="57"/>
      <c r="AF285" s="57"/>
      <c r="AG285" s="57">
        <v>5</v>
      </c>
      <c r="AH285" s="57">
        <v>2</v>
      </c>
      <c r="AI285" s="57"/>
      <c r="AJ285" s="57">
        <v>5</v>
      </c>
      <c r="AK285" s="57">
        <v>2</v>
      </c>
      <c r="AL285" s="57">
        <v>2</v>
      </c>
      <c r="AM285" s="57">
        <v>1</v>
      </c>
      <c r="AN285" s="57"/>
      <c r="AO285" s="57">
        <v>3</v>
      </c>
      <c r="AP285" s="57"/>
      <c r="AQ285" s="57">
        <v>2</v>
      </c>
      <c r="AR285" s="57">
        <v>4</v>
      </c>
      <c r="AS285" s="57">
        <v>3</v>
      </c>
      <c r="AT285" s="57"/>
      <c r="AU285" s="57">
        <v>3</v>
      </c>
      <c r="AV285" s="57"/>
      <c r="AW285" s="57">
        <v>8</v>
      </c>
      <c r="AX285" s="57">
        <v>3</v>
      </c>
      <c r="AY285" s="57">
        <v>6</v>
      </c>
      <c r="AZ285" s="57">
        <v>6</v>
      </c>
      <c r="BA285" s="57"/>
      <c r="BB285" s="57"/>
      <c r="BC285" s="57">
        <v>2</v>
      </c>
      <c r="BD285" s="57"/>
      <c r="BE285" s="57"/>
      <c r="BF285" s="57">
        <v>1</v>
      </c>
      <c r="BG285" s="57"/>
      <c r="BH285" s="57">
        <v>5</v>
      </c>
      <c r="BI285" s="57">
        <v>328</v>
      </c>
      <c r="BJ285" s="57"/>
      <c r="BK285" s="57"/>
      <c r="BL285" s="57"/>
      <c r="BM285" s="57"/>
      <c r="BN285" s="57"/>
    </row>
    <row r="286" spans="1:66" x14ac:dyDescent="0.25">
      <c r="A286" s="77">
        <v>12</v>
      </c>
      <c r="B286" s="77" t="s">
        <v>750</v>
      </c>
      <c r="C286" s="77">
        <v>121</v>
      </c>
      <c r="D286" s="77" t="s">
        <v>763</v>
      </c>
      <c r="E286" s="77">
        <v>747</v>
      </c>
      <c r="F286" s="77" t="s">
        <v>764</v>
      </c>
      <c r="G286" s="77">
        <v>28</v>
      </c>
      <c r="H286" s="77" t="s">
        <v>690</v>
      </c>
      <c r="I286" s="77">
        <v>505</v>
      </c>
      <c r="J286" s="77" t="s">
        <v>764</v>
      </c>
      <c r="K286" s="77" t="s">
        <v>111</v>
      </c>
      <c r="L286" s="77">
        <v>35</v>
      </c>
      <c r="M286" s="77" t="s">
        <v>1100</v>
      </c>
      <c r="N286" s="77" t="s">
        <v>822</v>
      </c>
      <c r="O286" s="77" t="s">
        <v>823</v>
      </c>
      <c r="P286" s="57"/>
      <c r="Q286" s="57">
        <v>2</v>
      </c>
      <c r="R286" s="57"/>
      <c r="S286" s="57">
        <v>1</v>
      </c>
      <c r="T286" s="57">
        <v>19</v>
      </c>
      <c r="U286" s="57">
        <v>0</v>
      </c>
      <c r="V286" s="57">
        <v>4</v>
      </c>
      <c r="W286" s="57">
        <v>2</v>
      </c>
      <c r="X286" s="57">
        <v>2</v>
      </c>
      <c r="Y286" s="57"/>
      <c r="Z286" s="57">
        <v>3</v>
      </c>
      <c r="AA286" s="57">
        <v>10</v>
      </c>
      <c r="AB286" s="57">
        <v>0</v>
      </c>
      <c r="AC286" s="57">
        <v>5</v>
      </c>
      <c r="AD286" s="57">
        <v>3</v>
      </c>
      <c r="AE286" s="57">
        <v>5</v>
      </c>
      <c r="AF286" s="57"/>
      <c r="AG286" s="57">
        <v>6</v>
      </c>
      <c r="AH286" s="57">
        <v>4</v>
      </c>
      <c r="AI286" s="57"/>
      <c r="AJ286" s="57">
        <v>5</v>
      </c>
      <c r="AK286" s="57">
        <v>7</v>
      </c>
      <c r="AL286" s="57">
        <v>2</v>
      </c>
      <c r="AM286" s="57">
        <v>0</v>
      </c>
      <c r="AN286" s="57">
        <v>1</v>
      </c>
      <c r="AO286" s="57">
        <v>3</v>
      </c>
      <c r="AP286" s="57"/>
      <c r="AQ286" s="57">
        <v>3</v>
      </c>
      <c r="AR286" s="57">
        <v>2</v>
      </c>
      <c r="AS286" s="57">
        <v>2</v>
      </c>
      <c r="AT286" s="57"/>
      <c r="AU286" s="57">
        <v>5</v>
      </c>
      <c r="AV286" s="57">
        <v>2</v>
      </c>
      <c r="AW286" s="57">
        <v>10</v>
      </c>
      <c r="AX286" s="57">
        <v>1</v>
      </c>
      <c r="AY286" s="57">
        <v>0</v>
      </c>
      <c r="AZ286" s="57">
        <v>4</v>
      </c>
      <c r="BA286" s="57"/>
      <c r="BB286" s="57">
        <v>4</v>
      </c>
      <c r="BC286" s="57">
        <v>6</v>
      </c>
      <c r="BD286" s="57">
        <v>1</v>
      </c>
      <c r="BE286" s="57">
        <v>1</v>
      </c>
      <c r="BF286" s="57">
        <v>2</v>
      </c>
      <c r="BG286" s="57">
        <v>4</v>
      </c>
      <c r="BH286" s="57">
        <v>5</v>
      </c>
      <c r="BI286" s="57">
        <v>321</v>
      </c>
      <c r="BJ286" s="57"/>
      <c r="BK286" s="57"/>
      <c r="BL286" s="57"/>
      <c r="BM286" s="57"/>
      <c r="BN286" s="57"/>
    </row>
    <row r="287" spans="1:66" x14ac:dyDescent="0.25">
      <c r="A287" s="77">
        <v>12</v>
      </c>
      <c r="B287" s="77" t="s">
        <v>750</v>
      </c>
      <c r="C287" s="77">
        <v>121</v>
      </c>
      <c r="D287" s="77" t="s">
        <v>763</v>
      </c>
      <c r="E287" s="77">
        <v>747</v>
      </c>
      <c r="F287" s="77" t="s">
        <v>764</v>
      </c>
      <c r="G287" s="77">
        <v>28</v>
      </c>
      <c r="H287" s="77" t="s">
        <v>690</v>
      </c>
      <c r="I287" s="77">
        <v>505</v>
      </c>
      <c r="J287" s="77" t="s">
        <v>764</v>
      </c>
      <c r="K287" s="77" t="s">
        <v>111</v>
      </c>
      <c r="L287" s="77">
        <v>36</v>
      </c>
      <c r="M287" s="77" t="s">
        <v>1101</v>
      </c>
      <c r="N287" s="77" t="s">
        <v>822</v>
      </c>
      <c r="O287" s="77" t="s">
        <v>823</v>
      </c>
      <c r="P287" s="57"/>
      <c r="Q287" s="57">
        <v>2</v>
      </c>
      <c r="R287" s="57"/>
      <c r="S287" s="57">
        <v>2</v>
      </c>
      <c r="T287" s="57">
        <v>16</v>
      </c>
      <c r="U287" s="57">
        <v>0</v>
      </c>
      <c r="V287" s="57">
        <v>1</v>
      </c>
      <c r="W287" s="57">
        <v>1</v>
      </c>
      <c r="X287" s="57">
        <v>0</v>
      </c>
      <c r="Y287" s="57"/>
      <c r="Z287" s="57">
        <v>4</v>
      </c>
      <c r="AA287" s="57">
        <v>4</v>
      </c>
      <c r="AB287" s="57">
        <v>0</v>
      </c>
      <c r="AC287" s="57">
        <v>3</v>
      </c>
      <c r="AD287" s="57">
        <v>0</v>
      </c>
      <c r="AE287" s="57">
        <v>7</v>
      </c>
      <c r="AF287" s="57"/>
      <c r="AG287" s="57">
        <v>6</v>
      </c>
      <c r="AH287" s="57">
        <v>4</v>
      </c>
      <c r="AI287" s="57"/>
      <c r="AJ287" s="57">
        <v>3</v>
      </c>
      <c r="AK287" s="57">
        <v>7</v>
      </c>
      <c r="AL287" s="57">
        <v>3</v>
      </c>
      <c r="AM287" s="57">
        <v>0</v>
      </c>
      <c r="AN287" s="57">
        <v>0</v>
      </c>
      <c r="AO287" s="57">
        <v>3</v>
      </c>
      <c r="AP287" s="57"/>
      <c r="AQ287" s="57">
        <v>5</v>
      </c>
      <c r="AR287" s="57">
        <v>1</v>
      </c>
      <c r="AS287" s="57">
        <v>0</v>
      </c>
      <c r="AT287" s="57"/>
      <c r="AU287" s="57">
        <v>6</v>
      </c>
      <c r="AV287" s="57">
        <v>1</v>
      </c>
      <c r="AW287" s="57">
        <v>8</v>
      </c>
      <c r="AX287" s="57">
        <v>1</v>
      </c>
      <c r="AY287" s="57">
        <v>2</v>
      </c>
      <c r="AZ287" s="57">
        <v>0</v>
      </c>
      <c r="BA287" s="57"/>
      <c r="BB287" s="57">
        <v>9</v>
      </c>
      <c r="BC287" s="57">
        <v>0</v>
      </c>
      <c r="BD287" s="57">
        <v>1</v>
      </c>
      <c r="BE287" s="57">
        <v>0</v>
      </c>
      <c r="BF287" s="57">
        <v>1</v>
      </c>
      <c r="BG287" s="57">
        <v>3</v>
      </c>
      <c r="BH287" s="57">
        <v>6</v>
      </c>
      <c r="BI287" s="57">
        <v>329</v>
      </c>
      <c r="BJ287" s="57"/>
      <c r="BK287" s="57"/>
      <c r="BL287" s="57"/>
      <c r="BM287" s="57"/>
      <c r="BN287" s="57"/>
    </row>
    <row r="288" spans="1:66" x14ac:dyDescent="0.25">
      <c r="A288" s="77">
        <v>12</v>
      </c>
      <c r="B288" s="77" t="s">
        <v>750</v>
      </c>
      <c r="C288" s="77">
        <v>121</v>
      </c>
      <c r="D288" s="77" t="s">
        <v>763</v>
      </c>
      <c r="E288" s="77">
        <v>747</v>
      </c>
      <c r="F288" s="77" t="s">
        <v>764</v>
      </c>
      <c r="G288" s="77">
        <v>28</v>
      </c>
      <c r="H288" s="77" t="s">
        <v>690</v>
      </c>
      <c r="I288" s="77">
        <v>505</v>
      </c>
      <c r="J288" s="77" t="s">
        <v>764</v>
      </c>
      <c r="K288" s="77" t="s">
        <v>111</v>
      </c>
      <c r="L288" s="77">
        <v>37</v>
      </c>
      <c r="M288" s="77" t="s">
        <v>1102</v>
      </c>
      <c r="N288" s="77" t="s">
        <v>822</v>
      </c>
      <c r="O288" s="77" t="s">
        <v>823</v>
      </c>
      <c r="P288" s="57"/>
      <c r="Q288" s="57">
        <v>3</v>
      </c>
      <c r="R288" s="57"/>
      <c r="S288" s="57">
        <v>1</v>
      </c>
      <c r="T288" s="57">
        <v>18</v>
      </c>
      <c r="U288" s="57">
        <v>2</v>
      </c>
      <c r="V288" s="57">
        <v>2</v>
      </c>
      <c r="W288" s="57">
        <v>1</v>
      </c>
      <c r="X288" s="57">
        <v>0</v>
      </c>
      <c r="Y288" s="57"/>
      <c r="Z288" s="57">
        <v>3</v>
      </c>
      <c r="AA288" s="57">
        <v>4</v>
      </c>
      <c r="AB288" s="57">
        <v>1</v>
      </c>
      <c r="AC288" s="57">
        <v>5</v>
      </c>
      <c r="AD288" s="57">
        <v>1</v>
      </c>
      <c r="AE288" s="57">
        <v>6</v>
      </c>
      <c r="AF288" s="57"/>
      <c r="AG288" s="57">
        <v>13</v>
      </c>
      <c r="AH288" s="57">
        <v>2</v>
      </c>
      <c r="AI288" s="57"/>
      <c r="AJ288" s="57">
        <v>4</v>
      </c>
      <c r="AK288" s="57">
        <v>7</v>
      </c>
      <c r="AL288" s="57">
        <v>2</v>
      </c>
      <c r="AM288" s="57">
        <v>0</v>
      </c>
      <c r="AN288" s="57">
        <v>0</v>
      </c>
      <c r="AO288" s="57">
        <v>2</v>
      </c>
      <c r="AP288" s="57"/>
      <c r="AQ288" s="57">
        <v>6</v>
      </c>
      <c r="AR288" s="57">
        <v>6</v>
      </c>
      <c r="AS288" s="57">
        <v>4</v>
      </c>
      <c r="AT288" s="57"/>
      <c r="AU288" s="57">
        <v>3</v>
      </c>
      <c r="AV288" s="57">
        <v>4</v>
      </c>
      <c r="AW288" s="57">
        <v>4</v>
      </c>
      <c r="AX288" s="57">
        <v>1</v>
      </c>
      <c r="AY288" s="57">
        <v>1</v>
      </c>
      <c r="AZ288" s="57">
        <v>1</v>
      </c>
      <c r="BA288" s="57"/>
      <c r="BB288" s="57">
        <v>11</v>
      </c>
      <c r="BC288" s="57">
        <v>4</v>
      </c>
      <c r="BD288" s="57">
        <v>0</v>
      </c>
      <c r="BE288" s="57">
        <v>1</v>
      </c>
      <c r="BF288" s="57">
        <v>1</v>
      </c>
      <c r="BG288" s="57">
        <v>5</v>
      </c>
      <c r="BH288" s="57">
        <v>4</v>
      </c>
      <c r="BI288" s="57">
        <v>327</v>
      </c>
      <c r="BJ288" s="57"/>
      <c r="BK288" s="57"/>
      <c r="BL288" s="57"/>
      <c r="BM288" s="57"/>
      <c r="BN288" s="57"/>
    </row>
    <row r="289" spans="1:66" x14ac:dyDescent="0.25">
      <c r="A289" s="77">
        <v>12</v>
      </c>
      <c r="B289" s="77" t="s">
        <v>750</v>
      </c>
      <c r="C289" s="77">
        <v>121</v>
      </c>
      <c r="D289" s="77" t="s">
        <v>763</v>
      </c>
      <c r="E289" s="77">
        <v>747</v>
      </c>
      <c r="F289" s="77" t="s">
        <v>764</v>
      </c>
      <c r="G289" s="77">
        <v>28</v>
      </c>
      <c r="H289" s="77" t="s">
        <v>690</v>
      </c>
      <c r="I289" s="77">
        <v>505</v>
      </c>
      <c r="J289" s="77" t="s">
        <v>764</v>
      </c>
      <c r="K289" s="77" t="s">
        <v>111</v>
      </c>
      <c r="L289" s="77">
        <v>38</v>
      </c>
      <c r="M289" s="77" t="s">
        <v>1103</v>
      </c>
      <c r="N289" s="77" t="s">
        <v>822</v>
      </c>
      <c r="O289" s="77" t="s">
        <v>823</v>
      </c>
      <c r="P289" s="57"/>
      <c r="Q289" s="57">
        <v>1</v>
      </c>
      <c r="R289" s="57"/>
      <c r="S289" s="57">
        <v>3</v>
      </c>
      <c r="T289" s="57">
        <v>21</v>
      </c>
      <c r="U289" s="57">
        <v>1</v>
      </c>
      <c r="V289" s="57">
        <v>3</v>
      </c>
      <c r="W289" s="57">
        <v>1</v>
      </c>
      <c r="X289" s="57">
        <v>1</v>
      </c>
      <c r="Y289" s="57"/>
      <c r="Z289" s="57">
        <v>7</v>
      </c>
      <c r="AA289" s="57">
        <v>12</v>
      </c>
      <c r="AB289" s="57">
        <v>0</v>
      </c>
      <c r="AC289" s="57">
        <v>1</v>
      </c>
      <c r="AD289" s="57">
        <v>1</v>
      </c>
      <c r="AE289" s="57">
        <v>5</v>
      </c>
      <c r="AF289" s="57"/>
      <c r="AG289" s="57">
        <v>6</v>
      </c>
      <c r="AH289" s="57">
        <v>6</v>
      </c>
      <c r="AI289" s="57"/>
      <c r="AJ289" s="57">
        <v>2</v>
      </c>
      <c r="AK289" s="57">
        <v>2</v>
      </c>
      <c r="AL289" s="57">
        <v>0</v>
      </c>
      <c r="AM289" s="57">
        <v>0</v>
      </c>
      <c r="AN289" s="57">
        <v>3</v>
      </c>
      <c r="AO289" s="57">
        <v>6</v>
      </c>
      <c r="AP289" s="57"/>
      <c r="AQ289" s="57">
        <v>3</v>
      </c>
      <c r="AR289" s="57">
        <v>2</v>
      </c>
      <c r="AS289" s="57">
        <v>4</v>
      </c>
      <c r="AT289" s="57"/>
      <c r="AU289" s="57">
        <v>4</v>
      </c>
      <c r="AV289" s="57">
        <v>1</v>
      </c>
      <c r="AW289" s="57">
        <v>11</v>
      </c>
      <c r="AX289" s="57">
        <v>1</v>
      </c>
      <c r="AY289" s="57">
        <v>2</v>
      </c>
      <c r="AZ289" s="57">
        <v>2</v>
      </c>
      <c r="BA289" s="57"/>
      <c r="BB289" s="57">
        <v>6</v>
      </c>
      <c r="BC289" s="57">
        <v>3</v>
      </c>
      <c r="BD289" s="57">
        <v>1</v>
      </c>
      <c r="BE289" s="57">
        <v>0</v>
      </c>
      <c r="BF289" s="57">
        <v>1</v>
      </c>
      <c r="BG289" s="57">
        <v>0</v>
      </c>
      <c r="BH289" s="57">
        <v>4</v>
      </c>
      <c r="BI289" s="57">
        <v>314</v>
      </c>
      <c r="BJ289" s="57"/>
      <c r="BK289" s="57"/>
      <c r="BL289" s="57"/>
      <c r="BM289" s="57"/>
      <c r="BN289" s="57"/>
    </row>
    <row r="290" spans="1:66" x14ac:dyDescent="0.25">
      <c r="A290" s="77">
        <v>12</v>
      </c>
      <c r="B290" s="77" t="s">
        <v>750</v>
      </c>
      <c r="C290" s="77">
        <v>121</v>
      </c>
      <c r="D290" s="77" t="s">
        <v>763</v>
      </c>
      <c r="E290" s="77">
        <v>747</v>
      </c>
      <c r="F290" s="77" t="s">
        <v>764</v>
      </c>
      <c r="G290" s="77">
        <v>28</v>
      </c>
      <c r="H290" s="77" t="s">
        <v>690</v>
      </c>
      <c r="I290" s="77">
        <v>505</v>
      </c>
      <c r="J290" s="77" t="s">
        <v>764</v>
      </c>
      <c r="K290" s="77" t="s">
        <v>111</v>
      </c>
      <c r="L290" s="77">
        <v>39</v>
      </c>
      <c r="M290" s="77" t="s">
        <v>1104</v>
      </c>
      <c r="N290" s="77" t="s">
        <v>822</v>
      </c>
      <c r="O290" s="77" t="s">
        <v>823</v>
      </c>
      <c r="P290" s="57"/>
      <c r="Q290" s="57">
        <v>2</v>
      </c>
      <c r="R290" s="57"/>
      <c r="S290" s="57">
        <v>5</v>
      </c>
      <c r="T290" s="57">
        <v>12</v>
      </c>
      <c r="U290" s="57">
        <v>3</v>
      </c>
      <c r="V290" s="57">
        <v>4</v>
      </c>
      <c r="W290" s="57">
        <v>3</v>
      </c>
      <c r="X290" s="57">
        <v>1</v>
      </c>
      <c r="Y290" s="57"/>
      <c r="Z290" s="57">
        <v>3</v>
      </c>
      <c r="AA290" s="57">
        <v>8</v>
      </c>
      <c r="AB290" s="57">
        <v>2</v>
      </c>
      <c r="AC290" s="57">
        <v>0</v>
      </c>
      <c r="AD290" s="57">
        <v>3</v>
      </c>
      <c r="AE290" s="57">
        <v>3</v>
      </c>
      <c r="AF290" s="57"/>
      <c r="AG290" s="57">
        <v>5</v>
      </c>
      <c r="AH290" s="57">
        <v>2</v>
      </c>
      <c r="AI290" s="57"/>
      <c r="AJ290" s="57">
        <v>2</v>
      </c>
      <c r="AK290" s="57">
        <v>8</v>
      </c>
      <c r="AL290" s="57">
        <v>3</v>
      </c>
      <c r="AM290" s="57">
        <v>0</v>
      </c>
      <c r="AN290" s="57">
        <v>2</v>
      </c>
      <c r="AO290" s="57">
        <v>4</v>
      </c>
      <c r="AP290" s="57"/>
      <c r="AQ290" s="57">
        <v>2</v>
      </c>
      <c r="AR290" s="57">
        <v>6</v>
      </c>
      <c r="AS290" s="57">
        <v>3</v>
      </c>
      <c r="AT290" s="57"/>
      <c r="AU290" s="57">
        <v>4</v>
      </c>
      <c r="AV290" s="57">
        <v>0</v>
      </c>
      <c r="AW290" s="57">
        <v>8</v>
      </c>
      <c r="AX290" s="57">
        <v>2</v>
      </c>
      <c r="AY290" s="57">
        <v>3</v>
      </c>
      <c r="AZ290" s="57">
        <v>3</v>
      </c>
      <c r="BA290" s="57"/>
      <c r="BB290" s="57">
        <v>6</v>
      </c>
      <c r="BC290" s="57">
        <v>3</v>
      </c>
      <c r="BD290" s="57">
        <v>1</v>
      </c>
      <c r="BE290" s="57">
        <v>0</v>
      </c>
      <c r="BF290" s="57">
        <v>1</v>
      </c>
      <c r="BG290" s="57">
        <v>6</v>
      </c>
      <c r="BH290" s="57">
        <v>5</v>
      </c>
      <c r="BI290" s="57">
        <v>333</v>
      </c>
      <c r="BJ290" s="57"/>
      <c r="BK290" s="57"/>
      <c r="BL290" s="57"/>
      <c r="BM290" s="57"/>
      <c r="BN290" s="57"/>
    </row>
    <row r="291" spans="1:66" x14ac:dyDescent="0.25">
      <c r="A291" s="77">
        <v>12</v>
      </c>
      <c r="B291" s="77" t="s">
        <v>750</v>
      </c>
      <c r="C291" s="77">
        <v>121</v>
      </c>
      <c r="D291" s="77" t="s">
        <v>763</v>
      </c>
      <c r="E291" s="77">
        <v>747</v>
      </c>
      <c r="F291" s="77" t="s">
        <v>764</v>
      </c>
      <c r="G291" s="77">
        <v>28</v>
      </c>
      <c r="H291" s="77" t="s">
        <v>690</v>
      </c>
      <c r="I291" s="77">
        <v>505</v>
      </c>
      <c r="J291" s="77" t="s">
        <v>764</v>
      </c>
      <c r="K291" s="77" t="s">
        <v>111</v>
      </c>
      <c r="L291" s="77">
        <v>40</v>
      </c>
      <c r="M291" s="77" t="s">
        <v>1106</v>
      </c>
      <c r="N291" s="77" t="s">
        <v>822</v>
      </c>
      <c r="O291" s="77" t="s">
        <v>823</v>
      </c>
      <c r="P291" s="57"/>
      <c r="Q291" s="57">
        <v>2</v>
      </c>
      <c r="R291" s="57"/>
      <c r="S291" s="57">
        <v>1</v>
      </c>
      <c r="T291" s="57">
        <v>14</v>
      </c>
      <c r="U291" s="57">
        <v>1</v>
      </c>
      <c r="V291" s="57">
        <v>3</v>
      </c>
      <c r="W291" s="57">
        <v>0</v>
      </c>
      <c r="X291" s="57">
        <v>0</v>
      </c>
      <c r="Y291" s="57"/>
      <c r="Z291" s="57">
        <v>2</v>
      </c>
      <c r="AA291" s="57">
        <v>5</v>
      </c>
      <c r="AB291" s="57">
        <v>0</v>
      </c>
      <c r="AC291" s="57">
        <v>8</v>
      </c>
      <c r="AD291" s="57">
        <v>1</v>
      </c>
      <c r="AE291" s="57">
        <v>3</v>
      </c>
      <c r="AF291" s="57"/>
      <c r="AG291" s="57">
        <v>5</v>
      </c>
      <c r="AH291" s="57">
        <v>11</v>
      </c>
      <c r="AI291" s="57"/>
      <c r="AJ291" s="57">
        <v>0</v>
      </c>
      <c r="AK291" s="57">
        <v>3</v>
      </c>
      <c r="AL291" s="57">
        <v>3</v>
      </c>
      <c r="AM291" s="57">
        <v>2</v>
      </c>
      <c r="AN291" s="57">
        <v>1</v>
      </c>
      <c r="AO291" s="57">
        <v>1</v>
      </c>
      <c r="AP291" s="57"/>
      <c r="AQ291" s="57">
        <v>3</v>
      </c>
      <c r="AR291" s="57">
        <v>2</v>
      </c>
      <c r="AS291" s="57">
        <v>3</v>
      </c>
      <c r="AT291" s="57"/>
      <c r="AU291" s="57">
        <v>5</v>
      </c>
      <c r="AV291" s="57">
        <v>2</v>
      </c>
      <c r="AW291" s="57">
        <v>9</v>
      </c>
      <c r="AX291" s="57">
        <v>2</v>
      </c>
      <c r="AY291" s="57">
        <v>2</v>
      </c>
      <c r="AZ291" s="57">
        <v>2</v>
      </c>
      <c r="BA291" s="57"/>
      <c r="BB291" s="57">
        <v>7</v>
      </c>
      <c r="BC291" s="57">
        <v>9</v>
      </c>
      <c r="BD291" s="57">
        <v>4</v>
      </c>
      <c r="BE291" s="57">
        <v>0</v>
      </c>
      <c r="BF291" s="57">
        <v>1</v>
      </c>
      <c r="BG291" s="57">
        <v>3</v>
      </c>
      <c r="BH291" s="57">
        <v>3</v>
      </c>
      <c r="BI291" s="57">
        <v>332</v>
      </c>
      <c r="BJ291" s="57"/>
      <c r="BK291" s="57"/>
      <c r="BL291" s="57"/>
      <c r="BM291" s="57"/>
      <c r="BN291" s="57"/>
    </row>
    <row r="292" spans="1:66" x14ac:dyDescent="0.25">
      <c r="A292" s="77">
        <v>12</v>
      </c>
      <c r="B292" s="77" t="s">
        <v>750</v>
      </c>
      <c r="C292" s="77">
        <v>121</v>
      </c>
      <c r="D292" s="77" t="s">
        <v>763</v>
      </c>
      <c r="E292" s="77">
        <v>747</v>
      </c>
      <c r="F292" s="77" t="s">
        <v>764</v>
      </c>
      <c r="G292" s="77">
        <v>28</v>
      </c>
      <c r="H292" s="77" t="s">
        <v>690</v>
      </c>
      <c r="I292" s="77">
        <v>505</v>
      </c>
      <c r="J292" s="77" t="s">
        <v>764</v>
      </c>
      <c r="K292" s="77" t="s">
        <v>111</v>
      </c>
      <c r="L292" s="77">
        <v>41</v>
      </c>
      <c r="M292" s="77" t="s">
        <v>1107</v>
      </c>
      <c r="N292" s="77" t="s">
        <v>822</v>
      </c>
      <c r="O292" s="77" t="s">
        <v>823</v>
      </c>
      <c r="P292" s="57"/>
      <c r="Q292" s="57">
        <v>7</v>
      </c>
      <c r="R292" s="57"/>
      <c r="S292" s="57">
        <v>3</v>
      </c>
      <c r="T292" s="57">
        <v>14</v>
      </c>
      <c r="U292" s="57">
        <v>2</v>
      </c>
      <c r="V292" s="57">
        <v>0</v>
      </c>
      <c r="W292" s="57">
        <v>2</v>
      </c>
      <c r="X292" s="57">
        <v>1</v>
      </c>
      <c r="Y292" s="57"/>
      <c r="Z292" s="57">
        <v>4</v>
      </c>
      <c r="AA292" s="57">
        <v>11</v>
      </c>
      <c r="AB292" s="57">
        <v>0</v>
      </c>
      <c r="AC292" s="57">
        <v>3</v>
      </c>
      <c r="AD292" s="57">
        <v>3</v>
      </c>
      <c r="AE292" s="57">
        <v>3</v>
      </c>
      <c r="AF292" s="57"/>
      <c r="AG292" s="57">
        <v>4</v>
      </c>
      <c r="AH292" s="57">
        <v>5</v>
      </c>
      <c r="AI292" s="57"/>
      <c r="AJ292" s="57">
        <v>1</v>
      </c>
      <c r="AK292" s="57">
        <v>9</v>
      </c>
      <c r="AL292" s="57">
        <v>4</v>
      </c>
      <c r="AM292" s="57">
        <v>0</v>
      </c>
      <c r="AN292" s="57">
        <v>1</v>
      </c>
      <c r="AO292" s="57">
        <v>2</v>
      </c>
      <c r="AP292" s="57"/>
      <c r="AQ292" s="57">
        <v>4</v>
      </c>
      <c r="AR292" s="57">
        <v>5</v>
      </c>
      <c r="AS292" s="57">
        <v>2</v>
      </c>
      <c r="AT292" s="57"/>
      <c r="AU292" s="57">
        <v>0</v>
      </c>
      <c r="AV292" s="57">
        <v>0</v>
      </c>
      <c r="AW292" s="57">
        <v>6</v>
      </c>
      <c r="AX292" s="57">
        <v>1</v>
      </c>
      <c r="AY292" s="57">
        <v>3</v>
      </c>
      <c r="AZ292" s="57">
        <v>3</v>
      </c>
      <c r="BA292" s="57"/>
      <c r="BB292" s="57">
        <v>12</v>
      </c>
      <c r="BC292" s="57">
        <v>6</v>
      </c>
      <c r="BD292" s="57">
        <v>1</v>
      </c>
      <c r="BE292" s="57">
        <v>1</v>
      </c>
      <c r="BF292" s="57">
        <v>1</v>
      </c>
      <c r="BG292" s="57">
        <v>5</v>
      </c>
      <c r="BH292" s="57">
        <v>9</v>
      </c>
      <c r="BI292" s="57">
        <v>323</v>
      </c>
      <c r="BJ292" s="57"/>
      <c r="BK292" s="57"/>
      <c r="BL292" s="57"/>
      <c r="BM292" s="57"/>
      <c r="BN292" s="57"/>
    </row>
    <row r="293" spans="1:66" x14ac:dyDescent="0.25">
      <c r="A293" s="77">
        <v>12</v>
      </c>
      <c r="B293" s="77" t="s">
        <v>750</v>
      </c>
      <c r="C293" s="77">
        <v>121</v>
      </c>
      <c r="D293" s="77" t="s">
        <v>763</v>
      </c>
      <c r="E293" s="77">
        <v>747</v>
      </c>
      <c r="F293" s="77" t="s">
        <v>764</v>
      </c>
      <c r="G293" s="77">
        <v>28</v>
      </c>
      <c r="H293" s="77" t="s">
        <v>690</v>
      </c>
      <c r="I293" s="77">
        <v>505</v>
      </c>
      <c r="J293" s="77" t="s">
        <v>764</v>
      </c>
      <c r="K293" s="77" t="s">
        <v>111</v>
      </c>
      <c r="L293" s="77">
        <v>42</v>
      </c>
      <c r="M293" s="77" t="s">
        <v>1108</v>
      </c>
      <c r="N293" s="77" t="s">
        <v>822</v>
      </c>
      <c r="O293" s="77" t="s">
        <v>823</v>
      </c>
      <c r="P293" s="57"/>
      <c r="Q293" s="57">
        <v>1</v>
      </c>
      <c r="R293" s="57"/>
      <c r="S293" s="57">
        <v>4</v>
      </c>
      <c r="T293" s="57">
        <v>14</v>
      </c>
      <c r="U293" s="57">
        <v>0</v>
      </c>
      <c r="V293" s="57">
        <v>1</v>
      </c>
      <c r="W293" s="57">
        <v>2</v>
      </c>
      <c r="X293" s="57">
        <v>1</v>
      </c>
      <c r="Y293" s="57"/>
      <c r="Z293" s="57">
        <v>5</v>
      </c>
      <c r="AA293" s="57">
        <v>11</v>
      </c>
      <c r="AB293" s="57">
        <v>1</v>
      </c>
      <c r="AC293" s="57">
        <v>2</v>
      </c>
      <c r="AD293" s="57">
        <v>0</v>
      </c>
      <c r="AE293" s="57">
        <v>3</v>
      </c>
      <c r="AF293" s="57"/>
      <c r="AG293" s="57">
        <v>8</v>
      </c>
      <c r="AH293" s="57">
        <v>5</v>
      </c>
      <c r="AI293" s="57"/>
      <c r="AJ293" s="57">
        <v>3</v>
      </c>
      <c r="AK293" s="57">
        <v>4</v>
      </c>
      <c r="AL293" s="57">
        <v>3</v>
      </c>
      <c r="AM293" s="57">
        <v>1</v>
      </c>
      <c r="AN293" s="57">
        <v>2</v>
      </c>
      <c r="AO293" s="57">
        <v>3</v>
      </c>
      <c r="AP293" s="57"/>
      <c r="AQ293" s="57">
        <v>5</v>
      </c>
      <c r="AR293" s="57">
        <v>2</v>
      </c>
      <c r="AS293" s="57">
        <v>1</v>
      </c>
      <c r="AT293" s="57"/>
      <c r="AU293" s="57">
        <v>3</v>
      </c>
      <c r="AV293" s="57">
        <v>5</v>
      </c>
      <c r="AW293" s="57">
        <v>4</v>
      </c>
      <c r="AX293" s="57">
        <v>2</v>
      </c>
      <c r="AY293" s="57">
        <v>2</v>
      </c>
      <c r="AZ293" s="57">
        <v>1</v>
      </c>
      <c r="BA293" s="57"/>
      <c r="BB293" s="57">
        <v>5</v>
      </c>
      <c r="BC293" s="57">
        <v>2</v>
      </c>
      <c r="BD293" s="57">
        <v>1</v>
      </c>
      <c r="BE293" s="57">
        <v>0</v>
      </c>
      <c r="BF293" s="57">
        <v>0</v>
      </c>
      <c r="BG293" s="57">
        <v>3</v>
      </c>
      <c r="BH293" s="57">
        <v>4</v>
      </c>
      <c r="BI293" s="57">
        <v>313</v>
      </c>
      <c r="BJ293" s="57"/>
      <c r="BK293" s="57"/>
      <c r="BL293" s="57"/>
      <c r="BM293" s="57"/>
      <c r="BN293" s="57"/>
    </row>
    <row r="294" spans="1:66" x14ac:dyDescent="0.25">
      <c r="A294" s="77">
        <v>12</v>
      </c>
      <c r="B294" s="77" t="s">
        <v>750</v>
      </c>
      <c r="C294" s="77">
        <v>121</v>
      </c>
      <c r="D294" s="77" t="s">
        <v>763</v>
      </c>
      <c r="E294" s="77">
        <v>747</v>
      </c>
      <c r="F294" s="77" t="s">
        <v>764</v>
      </c>
      <c r="G294" s="77">
        <v>28</v>
      </c>
      <c r="H294" s="77" t="s">
        <v>690</v>
      </c>
      <c r="I294" s="77">
        <v>505</v>
      </c>
      <c r="J294" s="77" t="s">
        <v>764</v>
      </c>
      <c r="K294" s="77" t="s">
        <v>111</v>
      </c>
      <c r="L294" s="77">
        <v>43</v>
      </c>
      <c r="M294" s="77" t="s">
        <v>1109</v>
      </c>
      <c r="N294" s="77" t="s">
        <v>822</v>
      </c>
      <c r="O294" s="77" t="s">
        <v>823</v>
      </c>
      <c r="P294" s="57"/>
      <c r="Q294" s="57">
        <v>4</v>
      </c>
      <c r="R294" s="57"/>
      <c r="S294" s="57">
        <v>3</v>
      </c>
      <c r="T294" s="57">
        <v>23</v>
      </c>
      <c r="U294" s="57">
        <v>1</v>
      </c>
      <c r="V294" s="57">
        <v>3</v>
      </c>
      <c r="W294" s="57">
        <v>0</v>
      </c>
      <c r="X294" s="57">
        <v>2</v>
      </c>
      <c r="Y294" s="57"/>
      <c r="Z294" s="57">
        <v>3</v>
      </c>
      <c r="AA294" s="57">
        <v>8</v>
      </c>
      <c r="AB294" s="57">
        <v>1</v>
      </c>
      <c r="AC294" s="57">
        <v>4</v>
      </c>
      <c r="AD294" s="57">
        <v>2</v>
      </c>
      <c r="AE294" s="57">
        <v>3</v>
      </c>
      <c r="AF294" s="57"/>
      <c r="AG294" s="57">
        <v>5</v>
      </c>
      <c r="AH294" s="57">
        <v>3</v>
      </c>
      <c r="AI294" s="57"/>
      <c r="AJ294" s="57">
        <v>1</v>
      </c>
      <c r="AK294" s="57">
        <v>6</v>
      </c>
      <c r="AL294" s="57">
        <v>0</v>
      </c>
      <c r="AM294" s="57">
        <v>1</v>
      </c>
      <c r="AN294" s="57">
        <v>0</v>
      </c>
      <c r="AO294" s="57">
        <v>3</v>
      </c>
      <c r="AP294" s="57"/>
      <c r="AQ294" s="57">
        <v>2</v>
      </c>
      <c r="AR294" s="57">
        <v>3</v>
      </c>
      <c r="AS294" s="57">
        <v>4</v>
      </c>
      <c r="AT294" s="57"/>
      <c r="AU294" s="57">
        <v>3</v>
      </c>
      <c r="AV294" s="57">
        <v>1</v>
      </c>
      <c r="AW294" s="57">
        <v>1</v>
      </c>
      <c r="AX294" s="57">
        <v>6</v>
      </c>
      <c r="AY294" s="57">
        <v>3</v>
      </c>
      <c r="AZ294" s="57">
        <v>3</v>
      </c>
      <c r="BA294" s="57"/>
      <c r="BB294" s="57">
        <v>6</v>
      </c>
      <c r="BC294" s="57">
        <v>3</v>
      </c>
      <c r="BD294" s="57">
        <v>1</v>
      </c>
      <c r="BE294" s="57">
        <v>1</v>
      </c>
      <c r="BF294" s="57">
        <v>2</v>
      </c>
      <c r="BG294" s="57">
        <v>9</v>
      </c>
      <c r="BH294" s="57">
        <v>2</v>
      </c>
      <c r="BI294" s="57">
        <v>318</v>
      </c>
      <c r="BJ294" s="57"/>
      <c r="BK294" s="57"/>
      <c r="BL294" s="57"/>
      <c r="BM294" s="57"/>
      <c r="BN294" s="57"/>
    </row>
    <row r="295" spans="1:66" x14ac:dyDescent="0.25">
      <c r="A295" s="77">
        <v>12</v>
      </c>
      <c r="B295" s="77" t="s">
        <v>750</v>
      </c>
      <c r="C295" s="77">
        <v>121</v>
      </c>
      <c r="D295" s="77" t="s">
        <v>763</v>
      </c>
      <c r="E295" s="77">
        <v>747</v>
      </c>
      <c r="F295" s="77" t="s">
        <v>764</v>
      </c>
      <c r="G295" s="77">
        <v>28</v>
      </c>
      <c r="H295" s="77" t="s">
        <v>690</v>
      </c>
      <c r="I295" s="77">
        <v>505</v>
      </c>
      <c r="J295" s="77" t="s">
        <v>764</v>
      </c>
      <c r="K295" s="77" t="s">
        <v>111</v>
      </c>
      <c r="L295" s="77">
        <v>44</v>
      </c>
      <c r="M295" s="77" t="s">
        <v>1110</v>
      </c>
      <c r="N295" s="77" t="s">
        <v>822</v>
      </c>
      <c r="O295" s="77" t="s">
        <v>823</v>
      </c>
      <c r="P295" s="57"/>
      <c r="Q295" s="57">
        <v>3</v>
      </c>
      <c r="R295" s="57"/>
      <c r="S295" s="57">
        <v>1</v>
      </c>
      <c r="T295" s="57">
        <v>17</v>
      </c>
      <c r="U295" s="57">
        <v>3</v>
      </c>
      <c r="V295" s="57">
        <v>0</v>
      </c>
      <c r="W295" s="57">
        <v>3</v>
      </c>
      <c r="X295" s="57">
        <v>0</v>
      </c>
      <c r="Y295" s="57"/>
      <c r="Z295" s="57">
        <v>3</v>
      </c>
      <c r="AA295" s="57">
        <v>10</v>
      </c>
      <c r="AB295" s="57">
        <v>1</v>
      </c>
      <c r="AC295" s="57">
        <v>5</v>
      </c>
      <c r="AD295" s="57">
        <v>1</v>
      </c>
      <c r="AE295" s="57">
        <v>1</v>
      </c>
      <c r="AF295" s="57"/>
      <c r="AG295" s="57">
        <v>7</v>
      </c>
      <c r="AH295" s="57">
        <v>7</v>
      </c>
      <c r="AI295" s="57"/>
      <c r="AJ295" s="57">
        <v>6</v>
      </c>
      <c r="AK295" s="57">
        <v>5</v>
      </c>
      <c r="AL295" s="57">
        <v>3</v>
      </c>
      <c r="AM295" s="57">
        <v>1</v>
      </c>
      <c r="AN295" s="57">
        <v>2</v>
      </c>
      <c r="AO295" s="57">
        <v>5</v>
      </c>
      <c r="AP295" s="57"/>
      <c r="AQ295" s="57">
        <v>6</v>
      </c>
      <c r="AR295" s="57">
        <v>2</v>
      </c>
      <c r="AS295" s="57">
        <v>4</v>
      </c>
      <c r="AT295" s="57"/>
      <c r="AU295" s="57">
        <v>3</v>
      </c>
      <c r="AV295" s="57">
        <v>2</v>
      </c>
      <c r="AW295" s="57">
        <v>8</v>
      </c>
      <c r="AX295" s="57">
        <v>3</v>
      </c>
      <c r="AY295" s="57">
        <v>3</v>
      </c>
      <c r="AZ295" s="57">
        <v>0</v>
      </c>
      <c r="BA295" s="57"/>
      <c r="BB295" s="57">
        <v>6</v>
      </c>
      <c r="BC295" s="57">
        <v>4</v>
      </c>
      <c r="BD295" s="57">
        <v>3</v>
      </c>
      <c r="BE295" s="57">
        <v>0</v>
      </c>
      <c r="BF295" s="57">
        <v>1</v>
      </c>
      <c r="BG295" s="57">
        <v>2</v>
      </c>
      <c r="BH295" s="57">
        <v>2</v>
      </c>
      <c r="BI295" s="57">
        <v>317</v>
      </c>
      <c r="BJ295" s="57"/>
      <c r="BK295" s="57"/>
      <c r="BL295" s="57"/>
      <c r="BM295" s="57"/>
      <c r="BN295" s="57"/>
    </row>
    <row r="296" spans="1:66" x14ac:dyDescent="0.25">
      <c r="A296" s="77">
        <v>12</v>
      </c>
      <c r="B296" s="77" t="s">
        <v>750</v>
      </c>
      <c r="C296" s="77">
        <v>121</v>
      </c>
      <c r="D296" s="77" t="s">
        <v>763</v>
      </c>
      <c r="E296" s="77">
        <v>747</v>
      </c>
      <c r="F296" s="77" t="s">
        <v>764</v>
      </c>
      <c r="G296" s="77">
        <v>28</v>
      </c>
      <c r="H296" s="77" t="s">
        <v>690</v>
      </c>
      <c r="I296" s="77">
        <v>505</v>
      </c>
      <c r="J296" s="77" t="s">
        <v>764</v>
      </c>
      <c r="K296" s="77" t="s">
        <v>111</v>
      </c>
      <c r="L296" s="77">
        <v>45</v>
      </c>
      <c r="M296" s="77" t="s">
        <v>1111</v>
      </c>
      <c r="N296" s="77" t="s">
        <v>822</v>
      </c>
      <c r="O296" s="77" t="s">
        <v>823</v>
      </c>
      <c r="P296" s="57"/>
      <c r="Q296" s="57">
        <v>1</v>
      </c>
      <c r="R296" s="57"/>
      <c r="S296" s="57">
        <v>1</v>
      </c>
      <c r="T296" s="57">
        <v>14</v>
      </c>
      <c r="U296" s="57">
        <v>1</v>
      </c>
      <c r="V296" s="57">
        <v>1</v>
      </c>
      <c r="W296" s="57">
        <v>0</v>
      </c>
      <c r="X296" s="57">
        <v>1</v>
      </c>
      <c r="Y296" s="57"/>
      <c r="Z296" s="57">
        <v>2</v>
      </c>
      <c r="AA296" s="57">
        <v>9</v>
      </c>
      <c r="AB296" s="57">
        <v>1</v>
      </c>
      <c r="AC296" s="57">
        <v>6</v>
      </c>
      <c r="AD296" s="57">
        <v>2</v>
      </c>
      <c r="AE296" s="57">
        <v>5</v>
      </c>
      <c r="AF296" s="57"/>
      <c r="AG296" s="57">
        <v>12</v>
      </c>
      <c r="AH296" s="57">
        <v>4</v>
      </c>
      <c r="AI296" s="57"/>
      <c r="AJ296" s="57">
        <v>5</v>
      </c>
      <c r="AK296" s="57">
        <v>2</v>
      </c>
      <c r="AL296" s="57">
        <v>1</v>
      </c>
      <c r="AM296" s="57">
        <v>0</v>
      </c>
      <c r="AN296" s="57">
        <v>2</v>
      </c>
      <c r="AO296" s="57">
        <v>3</v>
      </c>
      <c r="AP296" s="57"/>
      <c r="AQ296" s="57">
        <v>1</v>
      </c>
      <c r="AR296" s="57">
        <v>5</v>
      </c>
      <c r="AS296" s="57">
        <v>1</v>
      </c>
      <c r="AT296" s="57"/>
      <c r="AU296" s="57">
        <v>1</v>
      </c>
      <c r="AV296" s="57">
        <v>1</v>
      </c>
      <c r="AW296" s="57">
        <v>7</v>
      </c>
      <c r="AX296" s="57">
        <v>2</v>
      </c>
      <c r="AY296" s="57">
        <v>3</v>
      </c>
      <c r="AZ296" s="57">
        <v>1</v>
      </c>
      <c r="BA296" s="57"/>
      <c r="BB296" s="57">
        <v>5</v>
      </c>
      <c r="BC296" s="57">
        <v>2</v>
      </c>
      <c r="BD296" s="57">
        <v>2</v>
      </c>
      <c r="BE296" s="57">
        <v>0</v>
      </c>
      <c r="BF296" s="57">
        <v>0</v>
      </c>
      <c r="BG296" s="57">
        <v>8</v>
      </c>
      <c r="BH296" s="57">
        <v>6</v>
      </c>
      <c r="BI296" s="57">
        <v>328</v>
      </c>
      <c r="BJ296" s="57"/>
      <c r="BK296" s="57"/>
      <c r="BL296" s="57"/>
      <c r="BM296" s="57"/>
      <c r="BN296" s="57"/>
    </row>
    <row r="297" spans="1:66" x14ac:dyDescent="0.25">
      <c r="A297" s="77">
        <v>12</v>
      </c>
      <c r="B297" s="77" t="s">
        <v>750</v>
      </c>
      <c r="C297" s="77">
        <v>121</v>
      </c>
      <c r="D297" s="77" t="s">
        <v>763</v>
      </c>
      <c r="E297" s="77">
        <v>747</v>
      </c>
      <c r="F297" s="77" t="s">
        <v>764</v>
      </c>
      <c r="G297" s="77">
        <v>28</v>
      </c>
      <c r="H297" s="77" t="s">
        <v>690</v>
      </c>
      <c r="I297" s="77">
        <v>505</v>
      </c>
      <c r="J297" s="77" t="s">
        <v>764</v>
      </c>
      <c r="K297" s="77" t="s">
        <v>111</v>
      </c>
      <c r="L297" s="77">
        <v>46</v>
      </c>
      <c r="M297" s="77" t="s">
        <v>1112</v>
      </c>
      <c r="N297" s="77" t="s">
        <v>822</v>
      </c>
      <c r="O297" s="77" t="s">
        <v>823</v>
      </c>
      <c r="P297" s="57"/>
      <c r="Q297" s="57">
        <v>6</v>
      </c>
      <c r="R297" s="57"/>
      <c r="S297" s="57">
        <v>2</v>
      </c>
      <c r="T297" s="57">
        <v>19</v>
      </c>
      <c r="U297" s="57">
        <v>2</v>
      </c>
      <c r="V297" s="57">
        <v>2</v>
      </c>
      <c r="W297" s="57">
        <v>4</v>
      </c>
      <c r="X297" s="57">
        <v>1</v>
      </c>
      <c r="Y297" s="57"/>
      <c r="Z297" s="57">
        <v>5</v>
      </c>
      <c r="AA297" s="57">
        <v>10</v>
      </c>
      <c r="AB297" s="57">
        <v>0</v>
      </c>
      <c r="AC297" s="57">
        <v>3</v>
      </c>
      <c r="AD297" s="57">
        <v>1</v>
      </c>
      <c r="AE297" s="57">
        <v>5</v>
      </c>
      <c r="AF297" s="57"/>
      <c r="AG297" s="57">
        <v>7</v>
      </c>
      <c r="AH297" s="57">
        <v>1</v>
      </c>
      <c r="AI297" s="57"/>
      <c r="AJ297" s="57">
        <v>2</v>
      </c>
      <c r="AK297" s="57">
        <v>7</v>
      </c>
      <c r="AL297" s="57">
        <v>2</v>
      </c>
      <c r="AM297" s="57">
        <v>0</v>
      </c>
      <c r="AN297" s="57">
        <v>4</v>
      </c>
      <c r="AO297" s="57">
        <v>2</v>
      </c>
      <c r="AP297" s="57"/>
      <c r="AQ297" s="57">
        <v>6</v>
      </c>
      <c r="AR297" s="57">
        <v>3</v>
      </c>
      <c r="AS297" s="57">
        <v>2</v>
      </c>
      <c r="AT297" s="57"/>
      <c r="AU297" s="57">
        <v>4</v>
      </c>
      <c r="AV297" s="57">
        <v>1</v>
      </c>
      <c r="AW297" s="57">
        <v>6</v>
      </c>
      <c r="AX297" s="57">
        <v>0</v>
      </c>
      <c r="AY297" s="57">
        <v>2</v>
      </c>
      <c r="AZ297" s="57">
        <v>4</v>
      </c>
      <c r="BA297" s="57"/>
      <c r="BB297" s="57">
        <v>5</v>
      </c>
      <c r="BC297" s="57">
        <v>4</v>
      </c>
      <c r="BD297" s="57">
        <v>0</v>
      </c>
      <c r="BE297" s="57">
        <v>0</v>
      </c>
      <c r="BF297" s="57">
        <v>1</v>
      </c>
      <c r="BG297" s="57">
        <v>4</v>
      </c>
      <c r="BH297" s="57">
        <v>4</v>
      </c>
      <c r="BI297" s="57">
        <v>335</v>
      </c>
      <c r="BJ297" s="57"/>
      <c r="BK297" s="57"/>
      <c r="BL297" s="57"/>
      <c r="BM297" s="57"/>
      <c r="BN297" s="57"/>
    </row>
    <row r="298" spans="1:66" x14ac:dyDescent="0.25">
      <c r="A298" s="77">
        <v>12</v>
      </c>
      <c r="B298" s="77" t="s">
        <v>750</v>
      </c>
      <c r="C298" s="77">
        <v>121</v>
      </c>
      <c r="D298" s="77" t="s">
        <v>763</v>
      </c>
      <c r="E298" s="77">
        <v>747</v>
      </c>
      <c r="F298" s="77" t="s">
        <v>764</v>
      </c>
      <c r="G298" s="77">
        <v>28</v>
      </c>
      <c r="H298" s="77" t="s">
        <v>690</v>
      </c>
      <c r="I298" s="77">
        <v>505</v>
      </c>
      <c r="J298" s="77" t="s">
        <v>764</v>
      </c>
      <c r="K298" s="77" t="s">
        <v>111</v>
      </c>
      <c r="L298" s="77">
        <v>47</v>
      </c>
      <c r="M298" s="77" t="s">
        <v>1113</v>
      </c>
      <c r="N298" s="77" t="s">
        <v>822</v>
      </c>
      <c r="O298" s="77" t="s">
        <v>823</v>
      </c>
      <c r="P298" s="57"/>
      <c r="Q298" s="57">
        <v>1</v>
      </c>
      <c r="R298" s="57"/>
      <c r="S298" s="57">
        <v>3</v>
      </c>
      <c r="T298" s="57">
        <v>17</v>
      </c>
      <c r="U298" s="57">
        <v>1</v>
      </c>
      <c r="V298" s="57">
        <v>0</v>
      </c>
      <c r="W298" s="57">
        <v>2</v>
      </c>
      <c r="X298" s="57">
        <v>0</v>
      </c>
      <c r="Y298" s="57"/>
      <c r="Z298" s="57">
        <v>2</v>
      </c>
      <c r="AA298" s="57">
        <v>3</v>
      </c>
      <c r="AB298" s="57">
        <v>0</v>
      </c>
      <c r="AC298" s="57">
        <v>2</v>
      </c>
      <c r="AD298" s="57">
        <v>3</v>
      </c>
      <c r="AE298" s="57">
        <v>3</v>
      </c>
      <c r="AF298" s="57"/>
      <c r="AG298" s="57">
        <v>14</v>
      </c>
      <c r="AH298" s="57">
        <v>1</v>
      </c>
      <c r="AI298" s="57"/>
      <c r="AJ298" s="57">
        <v>5</v>
      </c>
      <c r="AK298" s="57">
        <v>4</v>
      </c>
      <c r="AL298" s="57">
        <v>2</v>
      </c>
      <c r="AM298" s="57">
        <v>0</v>
      </c>
      <c r="AN298" s="57">
        <v>1</v>
      </c>
      <c r="AO298" s="57">
        <v>5</v>
      </c>
      <c r="AP298" s="57"/>
      <c r="AQ298" s="57">
        <v>3</v>
      </c>
      <c r="AR298" s="57">
        <v>0</v>
      </c>
      <c r="AS298" s="57">
        <v>3</v>
      </c>
      <c r="AT298" s="57"/>
      <c r="AU298" s="57">
        <v>3</v>
      </c>
      <c r="AV298" s="57">
        <v>3</v>
      </c>
      <c r="AW298" s="57">
        <v>8</v>
      </c>
      <c r="AX298" s="57">
        <v>2</v>
      </c>
      <c r="AY298" s="57">
        <v>0</v>
      </c>
      <c r="AZ298" s="57">
        <v>5</v>
      </c>
      <c r="BA298" s="57"/>
      <c r="BB298" s="57">
        <v>10</v>
      </c>
      <c r="BC298" s="57">
        <v>6</v>
      </c>
      <c r="BD298" s="57">
        <v>2</v>
      </c>
      <c r="BE298" s="57">
        <v>1</v>
      </c>
      <c r="BF298" s="57">
        <v>1</v>
      </c>
      <c r="BG298" s="57">
        <v>2</v>
      </c>
      <c r="BH298" s="57">
        <v>3</v>
      </c>
      <c r="BI298" s="57">
        <v>335</v>
      </c>
      <c r="BJ298" s="57"/>
      <c r="BK298" s="57"/>
      <c r="BL298" s="57"/>
      <c r="BM298" s="57"/>
      <c r="BN298" s="57"/>
    </row>
    <row r="299" spans="1:66" x14ac:dyDescent="0.25">
      <c r="A299" s="77">
        <v>12</v>
      </c>
      <c r="B299" s="77" t="s">
        <v>750</v>
      </c>
      <c r="C299" s="77">
        <v>121</v>
      </c>
      <c r="D299" s="77" t="s">
        <v>763</v>
      </c>
      <c r="E299" s="77">
        <v>747</v>
      </c>
      <c r="F299" s="77" t="s">
        <v>764</v>
      </c>
      <c r="G299" s="77">
        <v>28</v>
      </c>
      <c r="H299" s="77" t="s">
        <v>690</v>
      </c>
      <c r="I299" s="77">
        <v>505</v>
      </c>
      <c r="J299" s="77" t="s">
        <v>764</v>
      </c>
      <c r="K299" s="77" t="s">
        <v>111</v>
      </c>
      <c r="L299" s="77">
        <v>48</v>
      </c>
      <c r="M299" s="77" t="s">
        <v>1114</v>
      </c>
      <c r="N299" s="77" t="s">
        <v>822</v>
      </c>
      <c r="O299" s="77" t="s">
        <v>823</v>
      </c>
      <c r="P299" s="57"/>
      <c r="Q299" s="57">
        <v>0</v>
      </c>
      <c r="R299" s="57"/>
      <c r="S299" s="57">
        <v>1</v>
      </c>
      <c r="T299" s="57">
        <v>8</v>
      </c>
      <c r="U299" s="57">
        <v>0</v>
      </c>
      <c r="V299" s="57">
        <v>2</v>
      </c>
      <c r="W299" s="57">
        <v>0</v>
      </c>
      <c r="X299" s="57">
        <v>2</v>
      </c>
      <c r="Y299" s="57"/>
      <c r="Z299" s="57">
        <v>0</v>
      </c>
      <c r="AA299" s="57">
        <v>7</v>
      </c>
      <c r="AB299" s="57">
        <v>0</v>
      </c>
      <c r="AC299" s="57">
        <v>4</v>
      </c>
      <c r="AD299" s="57">
        <v>0</v>
      </c>
      <c r="AE299" s="57">
        <v>4</v>
      </c>
      <c r="AF299" s="57"/>
      <c r="AG299" s="57">
        <v>5</v>
      </c>
      <c r="AH299" s="57">
        <v>1</v>
      </c>
      <c r="AI299" s="57"/>
      <c r="AJ299" s="57">
        <v>3</v>
      </c>
      <c r="AK299" s="57">
        <v>8</v>
      </c>
      <c r="AL299" s="57">
        <v>1</v>
      </c>
      <c r="AM299" s="57">
        <v>0</v>
      </c>
      <c r="AN299" s="57">
        <v>1</v>
      </c>
      <c r="AO299" s="57">
        <v>2</v>
      </c>
      <c r="AP299" s="57"/>
      <c r="AQ299" s="57">
        <v>1</v>
      </c>
      <c r="AR299" s="57">
        <v>0</v>
      </c>
      <c r="AS299" s="57">
        <v>1</v>
      </c>
      <c r="AT299" s="57"/>
      <c r="AU299" s="57">
        <v>6</v>
      </c>
      <c r="AV299" s="57">
        <v>2</v>
      </c>
      <c r="AW299" s="57">
        <v>2</v>
      </c>
      <c r="AX299" s="57">
        <v>2</v>
      </c>
      <c r="AY299" s="57">
        <v>1</v>
      </c>
      <c r="AZ299" s="57">
        <v>0</v>
      </c>
      <c r="BA299" s="57"/>
      <c r="BB299" s="57">
        <v>8</v>
      </c>
      <c r="BC299" s="57">
        <v>3</v>
      </c>
      <c r="BD299" s="57">
        <v>1</v>
      </c>
      <c r="BE299" s="57">
        <v>0</v>
      </c>
      <c r="BF299" s="57">
        <v>0</v>
      </c>
      <c r="BG299" s="57">
        <v>1</v>
      </c>
      <c r="BH299" s="57">
        <v>5</v>
      </c>
      <c r="BI299" s="57">
        <v>315</v>
      </c>
      <c r="BJ299" s="57"/>
      <c r="BK299" s="57"/>
      <c r="BL299" s="57"/>
      <c r="BM299" s="57"/>
      <c r="BN299" s="57"/>
    </row>
    <row r="300" spans="1:66" x14ac:dyDescent="0.25">
      <c r="A300" s="77">
        <v>12</v>
      </c>
      <c r="B300" s="77" t="s">
        <v>750</v>
      </c>
      <c r="C300" s="77">
        <v>121</v>
      </c>
      <c r="D300" s="77" t="s">
        <v>763</v>
      </c>
      <c r="E300" s="77">
        <v>747</v>
      </c>
      <c r="F300" s="77" t="s">
        <v>764</v>
      </c>
      <c r="G300" s="77">
        <v>28</v>
      </c>
      <c r="H300" s="77" t="s">
        <v>690</v>
      </c>
      <c r="I300" s="77">
        <v>505</v>
      </c>
      <c r="J300" s="77" t="s">
        <v>764</v>
      </c>
      <c r="K300" s="77" t="s">
        <v>111</v>
      </c>
      <c r="L300" s="77">
        <v>49</v>
      </c>
      <c r="M300" s="77" t="s">
        <v>1115</v>
      </c>
      <c r="N300" s="77" t="s">
        <v>822</v>
      </c>
      <c r="O300" s="77" t="s">
        <v>823</v>
      </c>
      <c r="P300" s="57"/>
      <c r="Q300" s="57">
        <v>1</v>
      </c>
      <c r="R300" s="57"/>
      <c r="S300" s="57"/>
      <c r="T300" s="57">
        <v>8</v>
      </c>
      <c r="U300" s="57">
        <v>1</v>
      </c>
      <c r="V300" s="57">
        <v>3</v>
      </c>
      <c r="W300" s="57">
        <v>2</v>
      </c>
      <c r="X300" s="57"/>
      <c r="Y300" s="57"/>
      <c r="Z300" s="57">
        <v>3</v>
      </c>
      <c r="AA300" s="57">
        <v>5</v>
      </c>
      <c r="AB300" s="57"/>
      <c r="AC300" s="57">
        <v>2</v>
      </c>
      <c r="AD300" s="57">
        <v>2</v>
      </c>
      <c r="AE300" s="57">
        <v>7</v>
      </c>
      <c r="AF300" s="57"/>
      <c r="AG300" s="57">
        <v>8</v>
      </c>
      <c r="AH300" s="57">
        <v>3</v>
      </c>
      <c r="AI300" s="57"/>
      <c r="AJ300" s="57"/>
      <c r="AK300" s="57">
        <v>2</v>
      </c>
      <c r="AL300" s="57"/>
      <c r="AM300" s="57"/>
      <c r="AN300" s="57">
        <v>1</v>
      </c>
      <c r="AO300" s="57">
        <v>5</v>
      </c>
      <c r="AP300" s="57"/>
      <c r="AQ300" s="57">
        <v>3</v>
      </c>
      <c r="AR300" s="57">
        <v>3</v>
      </c>
      <c r="AS300" s="57">
        <v>1</v>
      </c>
      <c r="AT300" s="57"/>
      <c r="AU300" s="57">
        <v>1</v>
      </c>
      <c r="AV300" s="57"/>
      <c r="AW300" s="57">
        <v>10</v>
      </c>
      <c r="AX300" s="57">
        <v>1</v>
      </c>
      <c r="AY300" s="57">
        <v>3</v>
      </c>
      <c r="AZ300" s="57">
        <v>7</v>
      </c>
      <c r="BA300" s="57"/>
      <c r="BB300" s="57">
        <v>4</v>
      </c>
      <c r="BC300" s="57">
        <v>3</v>
      </c>
      <c r="BD300" s="57">
        <v>0</v>
      </c>
      <c r="BE300" s="57">
        <v>2</v>
      </c>
      <c r="BF300" s="57"/>
      <c r="BG300" s="57">
        <v>1</v>
      </c>
      <c r="BH300" s="57">
        <v>3</v>
      </c>
      <c r="BI300" s="57">
        <v>324</v>
      </c>
      <c r="BJ300" s="57"/>
      <c r="BK300" s="57"/>
      <c r="BL300" s="57"/>
      <c r="BM300" s="57"/>
      <c r="BN300" s="57"/>
    </row>
    <row r="301" spans="1:66" x14ac:dyDescent="0.25">
      <c r="A301" s="77">
        <v>12</v>
      </c>
      <c r="B301" s="77" t="s">
        <v>750</v>
      </c>
      <c r="C301" s="77">
        <v>121</v>
      </c>
      <c r="D301" s="77" t="s">
        <v>763</v>
      </c>
      <c r="E301" s="77">
        <v>747</v>
      </c>
      <c r="F301" s="77" t="s">
        <v>764</v>
      </c>
      <c r="G301" s="77">
        <v>28</v>
      </c>
      <c r="H301" s="77" t="s">
        <v>690</v>
      </c>
      <c r="I301" s="77">
        <v>505</v>
      </c>
      <c r="J301" s="77" t="s">
        <v>764</v>
      </c>
      <c r="K301" s="77" t="s">
        <v>111</v>
      </c>
      <c r="L301" s="77">
        <v>50</v>
      </c>
      <c r="M301" s="77" t="s">
        <v>1116</v>
      </c>
      <c r="N301" s="77" t="s">
        <v>822</v>
      </c>
      <c r="O301" s="77" t="s">
        <v>823</v>
      </c>
      <c r="P301" s="57"/>
      <c r="Q301" s="57">
        <v>3</v>
      </c>
      <c r="R301" s="57"/>
      <c r="S301" s="57">
        <v>1</v>
      </c>
      <c r="T301" s="57">
        <v>13</v>
      </c>
      <c r="U301" s="57">
        <v>1</v>
      </c>
      <c r="V301" s="57">
        <v>2</v>
      </c>
      <c r="W301" s="57">
        <v>6</v>
      </c>
      <c r="X301" s="57">
        <v>1</v>
      </c>
      <c r="Y301" s="57"/>
      <c r="Z301" s="57">
        <v>1</v>
      </c>
      <c r="AA301" s="57">
        <v>7</v>
      </c>
      <c r="AB301" s="57">
        <v>0</v>
      </c>
      <c r="AC301" s="57">
        <v>4</v>
      </c>
      <c r="AD301" s="57">
        <v>2</v>
      </c>
      <c r="AE301" s="57">
        <v>3</v>
      </c>
      <c r="AF301" s="57"/>
      <c r="AG301" s="57">
        <v>7</v>
      </c>
      <c r="AH301" s="57">
        <v>3</v>
      </c>
      <c r="AI301" s="57"/>
      <c r="AJ301" s="57">
        <v>5</v>
      </c>
      <c r="AK301" s="57">
        <v>2</v>
      </c>
      <c r="AL301" s="57">
        <v>1</v>
      </c>
      <c r="AM301" s="57">
        <v>1</v>
      </c>
      <c r="AN301" s="57">
        <v>1</v>
      </c>
      <c r="AO301" s="57">
        <v>6</v>
      </c>
      <c r="AP301" s="57"/>
      <c r="AQ301" s="57">
        <v>2</v>
      </c>
      <c r="AR301" s="57">
        <v>1</v>
      </c>
      <c r="AS301" s="57">
        <v>2</v>
      </c>
      <c r="AT301" s="57"/>
      <c r="AU301" s="57">
        <v>5</v>
      </c>
      <c r="AV301" s="57">
        <v>2</v>
      </c>
      <c r="AW301" s="57">
        <v>5</v>
      </c>
      <c r="AX301" s="57">
        <v>2</v>
      </c>
      <c r="AY301" s="57">
        <v>0</v>
      </c>
      <c r="AZ301" s="57">
        <v>4</v>
      </c>
      <c r="BA301" s="57"/>
      <c r="BB301" s="57">
        <v>9</v>
      </c>
      <c r="BC301" s="57">
        <v>6</v>
      </c>
      <c r="BD301" s="57">
        <v>0</v>
      </c>
      <c r="BE301" s="57">
        <v>2</v>
      </c>
      <c r="BF301" s="57">
        <v>0</v>
      </c>
      <c r="BG301" s="57">
        <v>8</v>
      </c>
      <c r="BH301" s="57">
        <v>3</v>
      </c>
      <c r="BI301" s="57">
        <v>321</v>
      </c>
      <c r="BJ301" s="57"/>
      <c r="BK301" s="57"/>
      <c r="BL301" s="57"/>
      <c r="BM301" s="57"/>
      <c r="BN301" s="57"/>
    </row>
    <row r="302" spans="1:66" x14ac:dyDescent="0.25">
      <c r="A302" s="77">
        <v>12</v>
      </c>
      <c r="B302" s="77" t="s">
        <v>750</v>
      </c>
      <c r="C302" s="77">
        <v>121</v>
      </c>
      <c r="D302" s="77" t="s">
        <v>763</v>
      </c>
      <c r="E302" s="77">
        <v>747</v>
      </c>
      <c r="F302" s="77" t="s">
        <v>764</v>
      </c>
      <c r="G302" s="77">
        <v>28</v>
      </c>
      <c r="H302" s="77" t="s">
        <v>690</v>
      </c>
      <c r="I302" s="77">
        <v>505</v>
      </c>
      <c r="J302" s="77" t="s">
        <v>764</v>
      </c>
      <c r="K302" s="77" t="s">
        <v>111</v>
      </c>
      <c r="L302" s="77">
        <v>51</v>
      </c>
      <c r="M302" s="77" t="s">
        <v>1117</v>
      </c>
      <c r="N302" s="77" t="s">
        <v>824</v>
      </c>
      <c r="O302" s="77" t="s">
        <v>825</v>
      </c>
      <c r="P302" s="57"/>
      <c r="Q302" s="57">
        <v>2</v>
      </c>
      <c r="R302" s="57"/>
      <c r="S302" s="57">
        <v>4</v>
      </c>
      <c r="T302" s="57">
        <v>20</v>
      </c>
      <c r="U302" s="57">
        <v>3</v>
      </c>
      <c r="V302" s="57">
        <v>2</v>
      </c>
      <c r="W302" s="57">
        <v>0</v>
      </c>
      <c r="X302" s="57">
        <v>1</v>
      </c>
      <c r="Y302" s="57"/>
      <c r="Z302" s="57">
        <v>4</v>
      </c>
      <c r="AA302" s="57">
        <v>12</v>
      </c>
      <c r="AB302" s="57">
        <v>0</v>
      </c>
      <c r="AC302" s="57">
        <v>0</v>
      </c>
      <c r="AD302" s="57">
        <v>2</v>
      </c>
      <c r="AE302" s="57">
        <v>5</v>
      </c>
      <c r="AF302" s="57"/>
      <c r="AG302" s="57">
        <v>5</v>
      </c>
      <c r="AH302" s="57">
        <v>3</v>
      </c>
      <c r="AI302" s="57"/>
      <c r="AJ302" s="57">
        <v>2</v>
      </c>
      <c r="AK302" s="57">
        <v>3</v>
      </c>
      <c r="AL302" s="57">
        <v>0</v>
      </c>
      <c r="AM302" s="57">
        <v>0</v>
      </c>
      <c r="AN302" s="57">
        <v>0</v>
      </c>
      <c r="AO302" s="57">
        <v>3</v>
      </c>
      <c r="AP302" s="57"/>
      <c r="AQ302" s="57">
        <v>4</v>
      </c>
      <c r="AR302" s="57">
        <v>2</v>
      </c>
      <c r="AS302" s="57">
        <v>5</v>
      </c>
      <c r="AT302" s="57"/>
      <c r="AU302" s="57">
        <v>2</v>
      </c>
      <c r="AV302" s="57">
        <v>0</v>
      </c>
      <c r="AW302" s="57">
        <v>10</v>
      </c>
      <c r="AX302" s="57">
        <v>4</v>
      </c>
      <c r="AY302" s="57">
        <v>2</v>
      </c>
      <c r="AZ302" s="57">
        <v>1</v>
      </c>
      <c r="BA302" s="57"/>
      <c r="BB302" s="57">
        <v>9</v>
      </c>
      <c r="BC302" s="57">
        <v>3</v>
      </c>
      <c r="BD302" s="57">
        <v>3</v>
      </c>
      <c r="BE302" s="57">
        <v>0</v>
      </c>
      <c r="BF302" s="57">
        <v>2</v>
      </c>
      <c r="BG302" s="57">
        <v>6</v>
      </c>
      <c r="BH302" s="57">
        <v>8</v>
      </c>
      <c r="BI302" s="57">
        <v>329</v>
      </c>
      <c r="BJ302" s="57"/>
      <c r="BK302" s="57"/>
      <c r="BL302" s="57"/>
      <c r="BM302" s="57"/>
      <c r="BN302" s="57"/>
    </row>
    <row r="303" spans="1:66" x14ac:dyDescent="0.25">
      <c r="A303" s="77">
        <v>12</v>
      </c>
      <c r="B303" s="77" t="s">
        <v>750</v>
      </c>
      <c r="C303" s="77">
        <v>121</v>
      </c>
      <c r="D303" s="77" t="s">
        <v>763</v>
      </c>
      <c r="E303" s="77">
        <v>747</v>
      </c>
      <c r="F303" s="77" t="s">
        <v>764</v>
      </c>
      <c r="G303" s="77">
        <v>28</v>
      </c>
      <c r="H303" s="77" t="s">
        <v>690</v>
      </c>
      <c r="I303" s="77">
        <v>505</v>
      </c>
      <c r="J303" s="77" t="s">
        <v>764</v>
      </c>
      <c r="K303" s="77" t="s">
        <v>111</v>
      </c>
      <c r="L303" s="77">
        <v>52</v>
      </c>
      <c r="M303" s="77" t="s">
        <v>1118</v>
      </c>
      <c r="N303" s="77" t="s">
        <v>824</v>
      </c>
      <c r="O303" s="77" t="s">
        <v>825</v>
      </c>
      <c r="P303" s="57"/>
      <c r="Q303" s="57">
        <v>0</v>
      </c>
      <c r="R303" s="57"/>
      <c r="S303" s="57">
        <v>1</v>
      </c>
      <c r="T303" s="57">
        <v>15</v>
      </c>
      <c r="U303" s="57">
        <v>1</v>
      </c>
      <c r="V303" s="57">
        <v>2</v>
      </c>
      <c r="W303" s="57">
        <v>4</v>
      </c>
      <c r="X303" s="57">
        <v>0</v>
      </c>
      <c r="Y303" s="57"/>
      <c r="Z303" s="57">
        <v>5</v>
      </c>
      <c r="AA303" s="57">
        <v>9</v>
      </c>
      <c r="AB303" s="57">
        <v>2</v>
      </c>
      <c r="AC303" s="57">
        <v>3</v>
      </c>
      <c r="AD303" s="57">
        <v>2</v>
      </c>
      <c r="AE303" s="57">
        <v>10</v>
      </c>
      <c r="AF303" s="57"/>
      <c r="AG303" s="57">
        <v>4</v>
      </c>
      <c r="AH303" s="57">
        <v>4</v>
      </c>
      <c r="AI303" s="57"/>
      <c r="AJ303" s="57">
        <v>4</v>
      </c>
      <c r="AK303" s="57">
        <v>3</v>
      </c>
      <c r="AL303" s="57">
        <v>1</v>
      </c>
      <c r="AM303" s="57">
        <v>0</v>
      </c>
      <c r="AN303" s="57">
        <v>1</v>
      </c>
      <c r="AO303" s="57">
        <v>7</v>
      </c>
      <c r="AP303" s="57"/>
      <c r="AQ303" s="57">
        <v>1</v>
      </c>
      <c r="AR303" s="57">
        <v>2</v>
      </c>
      <c r="AS303" s="57">
        <v>3</v>
      </c>
      <c r="AT303" s="57"/>
      <c r="AU303" s="57">
        <v>3</v>
      </c>
      <c r="AV303" s="57">
        <v>5</v>
      </c>
      <c r="AW303" s="57">
        <v>12</v>
      </c>
      <c r="AX303" s="57">
        <v>4</v>
      </c>
      <c r="AY303" s="57">
        <v>0</v>
      </c>
      <c r="AZ303" s="57">
        <v>3</v>
      </c>
      <c r="BA303" s="57"/>
      <c r="BB303" s="57">
        <v>7</v>
      </c>
      <c r="BC303" s="57">
        <v>5</v>
      </c>
      <c r="BD303" s="57">
        <v>1</v>
      </c>
      <c r="BE303" s="57">
        <v>0</v>
      </c>
      <c r="BF303" s="57">
        <v>0</v>
      </c>
      <c r="BG303" s="57">
        <v>5</v>
      </c>
      <c r="BH303" s="57">
        <v>6</v>
      </c>
      <c r="BI303" s="57">
        <v>327</v>
      </c>
      <c r="BJ303" s="57"/>
      <c r="BK303" s="57"/>
      <c r="BL303" s="57"/>
      <c r="BM303" s="57"/>
      <c r="BN303" s="57"/>
    </row>
    <row r="304" spans="1:66" x14ac:dyDescent="0.25">
      <c r="A304" s="77">
        <v>12</v>
      </c>
      <c r="B304" s="77" t="s">
        <v>750</v>
      </c>
      <c r="C304" s="77">
        <v>121</v>
      </c>
      <c r="D304" s="77" t="s">
        <v>763</v>
      </c>
      <c r="E304" s="77">
        <v>747</v>
      </c>
      <c r="F304" s="77" t="s">
        <v>764</v>
      </c>
      <c r="G304" s="77">
        <v>28</v>
      </c>
      <c r="H304" s="77" t="s">
        <v>690</v>
      </c>
      <c r="I304" s="77">
        <v>505</v>
      </c>
      <c r="J304" s="77" t="s">
        <v>764</v>
      </c>
      <c r="K304" s="77" t="s">
        <v>111</v>
      </c>
      <c r="L304" s="77">
        <v>53</v>
      </c>
      <c r="M304" s="77" t="s">
        <v>1119</v>
      </c>
      <c r="N304" s="77" t="s">
        <v>824</v>
      </c>
      <c r="O304" s="77" t="s">
        <v>825</v>
      </c>
      <c r="P304" s="57"/>
      <c r="Q304" s="57">
        <v>2</v>
      </c>
      <c r="R304" s="57"/>
      <c r="S304" s="57">
        <v>2</v>
      </c>
      <c r="T304" s="57">
        <v>16</v>
      </c>
      <c r="U304" s="57">
        <v>1</v>
      </c>
      <c r="V304" s="57">
        <v>1</v>
      </c>
      <c r="W304" s="57">
        <v>2</v>
      </c>
      <c r="X304" s="57">
        <v>1</v>
      </c>
      <c r="Y304" s="57"/>
      <c r="Z304" s="57">
        <v>2</v>
      </c>
      <c r="AA304" s="57">
        <v>4</v>
      </c>
      <c r="AB304" s="57">
        <v>1</v>
      </c>
      <c r="AC304" s="57">
        <v>4</v>
      </c>
      <c r="AD304" s="57">
        <v>1</v>
      </c>
      <c r="AE304" s="57">
        <v>7</v>
      </c>
      <c r="AF304" s="57"/>
      <c r="AG304" s="57">
        <v>3</v>
      </c>
      <c r="AH304" s="57">
        <v>2</v>
      </c>
      <c r="AI304" s="57"/>
      <c r="AJ304" s="57">
        <v>4</v>
      </c>
      <c r="AK304" s="57">
        <v>5</v>
      </c>
      <c r="AL304" s="57">
        <v>3</v>
      </c>
      <c r="AM304" s="57">
        <v>3</v>
      </c>
      <c r="AN304" s="57">
        <v>3</v>
      </c>
      <c r="AO304" s="57">
        <v>4</v>
      </c>
      <c r="AP304" s="57"/>
      <c r="AQ304" s="57">
        <v>2</v>
      </c>
      <c r="AR304" s="57">
        <v>2</v>
      </c>
      <c r="AS304" s="57">
        <v>3</v>
      </c>
      <c r="AT304" s="57"/>
      <c r="AU304" s="57">
        <v>3</v>
      </c>
      <c r="AV304" s="57">
        <v>2</v>
      </c>
      <c r="AW304" s="57">
        <v>8</v>
      </c>
      <c r="AX304" s="57">
        <v>2</v>
      </c>
      <c r="AY304" s="57">
        <v>2</v>
      </c>
      <c r="AZ304" s="57">
        <v>1</v>
      </c>
      <c r="BA304" s="57"/>
      <c r="BB304" s="57">
        <v>4</v>
      </c>
      <c r="BC304" s="57">
        <v>5</v>
      </c>
      <c r="BD304" s="57">
        <v>1</v>
      </c>
      <c r="BE304" s="57">
        <v>0</v>
      </c>
      <c r="BF304" s="57">
        <v>0</v>
      </c>
      <c r="BG304" s="57">
        <v>8</v>
      </c>
      <c r="BH304" s="57">
        <v>7</v>
      </c>
      <c r="BI304" s="57">
        <v>329</v>
      </c>
      <c r="BJ304" s="57"/>
      <c r="BK304" s="57"/>
      <c r="BL304" s="57"/>
      <c r="BM304" s="57"/>
      <c r="BN304" s="57"/>
    </row>
    <row r="305" spans="1:66" x14ac:dyDescent="0.25">
      <c r="A305" s="77">
        <v>12</v>
      </c>
      <c r="B305" s="77" t="s">
        <v>750</v>
      </c>
      <c r="C305" s="77">
        <v>121</v>
      </c>
      <c r="D305" s="77" t="s">
        <v>763</v>
      </c>
      <c r="E305" s="77">
        <v>747</v>
      </c>
      <c r="F305" s="77" t="s">
        <v>764</v>
      </c>
      <c r="G305" s="77">
        <v>28</v>
      </c>
      <c r="H305" s="77" t="s">
        <v>690</v>
      </c>
      <c r="I305" s="77">
        <v>505</v>
      </c>
      <c r="J305" s="77" t="s">
        <v>764</v>
      </c>
      <c r="K305" s="77" t="s">
        <v>111</v>
      </c>
      <c r="L305" s="77">
        <v>54</v>
      </c>
      <c r="M305" s="77" t="s">
        <v>1120</v>
      </c>
      <c r="N305" s="77" t="s">
        <v>824</v>
      </c>
      <c r="O305" s="77" t="s">
        <v>825</v>
      </c>
      <c r="P305" s="57"/>
      <c r="Q305" s="57">
        <v>1</v>
      </c>
      <c r="R305" s="57"/>
      <c r="S305" s="57">
        <v>2</v>
      </c>
      <c r="T305" s="57">
        <v>19</v>
      </c>
      <c r="U305" s="57">
        <v>0</v>
      </c>
      <c r="V305" s="57">
        <v>0</v>
      </c>
      <c r="W305" s="57">
        <v>0</v>
      </c>
      <c r="X305" s="57">
        <v>1</v>
      </c>
      <c r="Y305" s="57"/>
      <c r="Z305" s="57">
        <v>2</v>
      </c>
      <c r="AA305" s="57">
        <v>7</v>
      </c>
      <c r="AB305" s="57">
        <v>0</v>
      </c>
      <c r="AC305" s="57">
        <v>4</v>
      </c>
      <c r="AD305" s="57">
        <v>0</v>
      </c>
      <c r="AE305" s="57">
        <v>4</v>
      </c>
      <c r="AF305" s="57"/>
      <c r="AG305" s="57">
        <v>11</v>
      </c>
      <c r="AH305" s="57">
        <v>4</v>
      </c>
      <c r="AI305" s="57"/>
      <c r="AJ305" s="57">
        <v>2</v>
      </c>
      <c r="AK305" s="57">
        <v>6</v>
      </c>
      <c r="AL305" s="57">
        <v>1</v>
      </c>
      <c r="AM305" s="57">
        <v>1</v>
      </c>
      <c r="AN305" s="57">
        <v>0</v>
      </c>
      <c r="AO305" s="57">
        <v>2</v>
      </c>
      <c r="AP305" s="57"/>
      <c r="AQ305" s="57">
        <v>1</v>
      </c>
      <c r="AR305" s="57">
        <v>2</v>
      </c>
      <c r="AS305" s="57">
        <v>0</v>
      </c>
      <c r="AT305" s="57"/>
      <c r="AU305" s="57">
        <v>7</v>
      </c>
      <c r="AV305" s="57">
        <v>1</v>
      </c>
      <c r="AW305" s="57">
        <v>10</v>
      </c>
      <c r="AX305" s="57">
        <v>2</v>
      </c>
      <c r="AY305" s="57">
        <v>5</v>
      </c>
      <c r="AZ305" s="57">
        <v>1</v>
      </c>
      <c r="BA305" s="57"/>
      <c r="BB305" s="57">
        <v>6</v>
      </c>
      <c r="BC305" s="57">
        <v>6</v>
      </c>
      <c r="BD305" s="57">
        <v>2</v>
      </c>
      <c r="BE305" s="57">
        <v>0</v>
      </c>
      <c r="BF305" s="57">
        <v>2</v>
      </c>
      <c r="BG305" s="57">
        <v>0</v>
      </c>
      <c r="BH305" s="57">
        <v>3</v>
      </c>
      <c r="BI305" s="57">
        <v>311</v>
      </c>
      <c r="BJ305" s="57"/>
      <c r="BK305" s="57"/>
      <c r="BL305" s="57"/>
      <c r="BM305" s="57"/>
      <c r="BN305" s="57"/>
    </row>
    <row r="306" spans="1:66" x14ac:dyDescent="0.25">
      <c r="A306" s="77">
        <v>12</v>
      </c>
      <c r="B306" s="77" t="s">
        <v>750</v>
      </c>
      <c r="C306" s="77">
        <v>121</v>
      </c>
      <c r="D306" s="77" t="s">
        <v>763</v>
      </c>
      <c r="E306" s="77">
        <v>747</v>
      </c>
      <c r="F306" s="77" t="s">
        <v>764</v>
      </c>
      <c r="G306" s="77">
        <v>28</v>
      </c>
      <c r="H306" s="77" t="s">
        <v>690</v>
      </c>
      <c r="I306" s="77">
        <v>505</v>
      </c>
      <c r="J306" s="77" t="s">
        <v>764</v>
      </c>
      <c r="K306" s="77" t="s">
        <v>111</v>
      </c>
      <c r="L306" s="77">
        <v>55</v>
      </c>
      <c r="M306" s="77" t="s">
        <v>1121</v>
      </c>
      <c r="N306" s="77" t="s">
        <v>824</v>
      </c>
      <c r="O306" s="77" t="s">
        <v>825</v>
      </c>
      <c r="P306" s="57"/>
      <c r="Q306" s="57">
        <v>2</v>
      </c>
      <c r="R306" s="57"/>
      <c r="S306" s="57">
        <v>0</v>
      </c>
      <c r="T306" s="57">
        <v>14</v>
      </c>
      <c r="U306" s="57">
        <v>0</v>
      </c>
      <c r="V306" s="57">
        <v>0</v>
      </c>
      <c r="W306" s="57">
        <v>3</v>
      </c>
      <c r="X306" s="57">
        <v>0</v>
      </c>
      <c r="Y306" s="57"/>
      <c r="Z306" s="57">
        <v>4</v>
      </c>
      <c r="AA306" s="57">
        <v>7</v>
      </c>
      <c r="AB306" s="57">
        <v>0</v>
      </c>
      <c r="AC306" s="57">
        <v>2</v>
      </c>
      <c r="AD306" s="57">
        <v>3</v>
      </c>
      <c r="AE306" s="57">
        <v>6</v>
      </c>
      <c r="AF306" s="57"/>
      <c r="AG306" s="57">
        <v>11</v>
      </c>
      <c r="AH306" s="57">
        <v>9</v>
      </c>
      <c r="AI306" s="57"/>
      <c r="AJ306" s="57">
        <v>8</v>
      </c>
      <c r="AK306" s="57">
        <v>6</v>
      </c>
      <c r="AL306" s="57">
        <v>3</v>
      </c>
      <c r="AM306" s="57">
        <v>0</v>
      </c>
      <c r="AN306" s="57">
        <v>4</v>
      </c>
      <c r="AO306" s="57">
        <v>1</v>
      </c>
      <c r="AP306" s="57"/>
      <c r="AQ306" s="57">
        <v>6</v>
      </c>
      <c r="AR306" s="57">
        <v>1</v>
      </c>
      <c r="AS306" s="57">
        <v>4</v>
      </c>
      <c r="AT306" s="57"/>
      <c r="AU306" s="57">
        <v>8</v>
      </c>
      <c r="AV306" s="57">
        <v>2</v>
      </c>
      <c r="AW306" s="57">
        <v>9</v>
      </c>
      <c r="AX306" s="57">
        <v>1</v>
      </c>
      <c r="AY306" s="57">
        <v>4</v>
      </c>
      <c r="AZ306" s="57">
        <v>4</v>
      </c>
      <c r="BA306" s="57"/>
      <c r="BB306" s="57">
        <v>10</v>
      </c>
      <c r="BC306" s="57">
        <v>6</v>
      </c>
      <c r="BD306" s="57">
        <v>3</v>
      </c>
      <c r="BE306" s="57">
        <v>0</v>
      </c>
      <c r="BF306" s="57">
        <v>2</v>
      </c>
      <c r="BG306" s="57">
        <v>3</v>
      </c>
      <c r="BH306" s="57">
        <v>4</v>
      </c>
      <c r="BI306" s="57">
        <v>325</v>
      </c>
      <c r="BJ306" s="57"/>
      <c r="BK306" s="57"/>
      <c r="BL306" s="57"/>
      <c r="BM306" s="57"/>
      <c r="BN306" s="57"/>
    </row>
    <row r="307" spans="1:66" x14ac:dyDescent="0.25">
      <c r="A307" s="77">
        <v>12</v>
      </c>
      <c r="B307" s="77" t="s">
        <v>750</v>
      </c>
      <c r="C307" s="77">
        <v>121</v>
      </c>
      <c r="D307" s="77" t="s">
        <v>763</v>
      </c>
      <c r="E307" s="77">
        <v>747</v>
      </c>
      <c r="F307" s="77" t="s">
        <v>764</v>
      </c>
      <c r="G307" s="77">
        <v>28</v>
      </c>
      <c r="H307" s="77" t="s">
        <v>690</v>
      </c>
      <c r="I307" s="77">
        <v>505</v>
      </c>
      <c r="J307" s="77" t="s">
        <v>764</v>
      </c>
      <c r="K307" s="77" t="s">
        <v>111</v>
      </c>
      <c r="L307" s="77">
        <v>56</v>
      </c>
      <c r="M307" s="77" t="s">
        <v>1122</v>
      </c>
      <c r="N307" s="77" t="s">
        <v>824</v>
      </c>
      <c r="O307" s="77" t="s">
        <v>825</v>
      </c>
      <c r="P307" s="57"/>
      <c r="Q307" s="57">
        <v>2</v>
      </c>
      <c r="R307" s="57"/>
      <c r="S307" s="57">
        <v>4</v>
      </c>
      <c r="T307" s="57">
        <v>13</v>
      </c>
      <c r="U307" s="57">
        <v>2</v>
      </c>
      <c r="V307" s="57">
        <v>0</v>
      </c>
      <c r="W307" s="57">
        <v>1</v>
      </c>
      <c r="X307" s="57">
        <v>0</v>
      </c>
      <c r="Y307" s="57"/>
      <c r="Z307" s="57">
        <v>2</v>
      </c>
      <c r="AA307" s="57">
        <v>5</v>
      </c>
      <c r="AB307" s="57">
        <v>1</v>
      </c>
      <c r="AC307" s="57">
        <v>0</v>
      </c>
      <c r="AD307" s="57">
        <v>0</v>
      </c>
      <c r="AE307" s="57">
        <v>4</v>
      </c>
      <c r="AF307" s="57"/>
      <c r="AG307" s="57">
        <v>7</v>
      </c>
      <c r="AH307" s="57">
        <v>7</v>
      </c>
      <c r="AI307" s="57"/>
      <c r="AJ307" s="57">
        <v>2</v>
      </c>
      <c r="AK307" s="57">
        <v>4</v>
      </c>
      <c r="AL307" s="57">
        <v>5</v>
      </c>
      <c r="AM307" s="57">
        <v>2</v>
      </c>
      <c r="AN307" s="57">
        <v>0</v>
      </c>
      <c r="AO307" s="57">
        <v>8</v>
      </c>
      <c r="AP307" s="57"/>
      <c r="AQ307" s="57">
        <v>2</v>
      </c>
      <c r="AR307" s="57">
        <v>5</v>
      </c>
      <c r="AS307" s="57">
        <v>2</v>
      </c>
      <c r="AT307" s="57"/>
      <c r="AU307" s="57">
        <v>2</v>
      </c>
      <c r="AV307" s="57">
        <v>2</v>
      </c>
      <c r="AW307" s="57">
        <v>13</v>
      </c>
      <c r="AX307" s="57">
        <v>2</v>
      </c>
      <c r="AY307" s="57">
        <v>1</v>
      </c>
      <c r="AZ307" s="57">
        <v>3</v>
      </c>
      <c r="BA307" s="57"/>
      <c r="BB307" s="57">
        <v>4</v>
      </c>
      <c r="BC307" s="57">
        <v>4</v>
      </c>
      <c r="BD307" s="57">
        <v>1</v>
      </c>
      <c r="BE307" s="57">
        <v>1</v>
      </c>
      <c r="BF307" s="57">
        <v>0</v>
      </c>
      <c r="BG307" s="57">
        <v>7</v>
      </c>
      <c r="BH307" s="57">
        <v>4</v>
      </c>
      <c r="BI307" s="57">
        <v>310</v>
      </c>
      <c r="BJ307" s="57"/>
      <c r="BK307" s="57"/>
      <c r="BL307" s="57"/>
      <c r="BM307" s="57"/>
      <c r="BN307" s="57"/>
    </row>
    <row r="308" spans="1:66" x14ac:dyDescent="0.25">
      <c r="A308" s="77">
        <v>12</v>
      </c>
      <c r="B308" s="77" t="s">
        <v>750</v>
      </c>
      <c r="C308" s="77">
        <v>121</v>
      </c>
      <c r="D308" s="77" t="s">
        <v>763</v>
      </c>
      <c r="E308" s="77">
        <v>747</v>
      </c>
      <c r="F308" s="77" t="s">
        <v>764</v>
      </c>
      <c r="G308" s="77">
        <v>28</v>
      </c>
      <c r="H308" s="77" t="s">
        <v>690</v>
      </c>
      <c r="I308" s="77">
        <v>505</v>
      </c>
      <c r="J308" s="77" t="s">
        <v>764</v>
      </c>
      <c r="K308" s="77" t="s">
        <v>111</v>
      </c>
      <c r="L308" s="77">
        <v>57</v>
      </c>
      <c r="M308" s="77" t="s">
        <v>1123</v>
      </c>
      <c r="N308" s="77" t="s">
        <v>824</v>
      </c>
      <c r="O308" s="77" t="s">
        <v>825</v>
      </c>
      <c r="P308" s="57"/>
      <c r="Q308" s="57">
        <v>3</v>
      </c>
      <c r="R308" s="57"/>
      <c r="S308" s="57">
        <v>3</v>
      </c>
      <c r="T308" s="57">
        <v>22</v>
      </c>
      <c r="U308" s="57">
        <v>2</v>
      </c>
      <c r="V308" s="57">
        <v>1</v>
      </c>
      <c r="W308" s="57">
        <v>2</v>
      </c>
      <c r="X308" s="57">
        <v>1</v>
      </c>
      <c r="Y308" s="57"/>
      <c r="Z308" s="57">
        <v>4</v>
      </c>
      <c r="AA308" s="57">
        <v>6</v>
      </c>
      <c r="AB308" s="57">
        <v>0</v>
      </c>
      <c r="AC308" s="57">
        <v>0</v>
      </c>
      <c r="AD308" s="57">
        <v>2</v>
      </c>
      <c r="AE308" s="57">
        <v>5</v>
      </c>
      <c r="AF308" s="57"/>
      <c r="AG308" s="57">
        <v>6</v>
      </c>
      <c r="AH308" s="57">
        <v>4</v>
      </c>
      <c r="AI308" s="57"/>
      <c r="AJ308" s="57">
        <v>4</v>
      </c>
      <c r="AK308" s="57">
        <v>7</v>
      </c>
      <c r="AL308" s="57">
        <v>1</v>
      </c>
      <c r="AM308" s="57">
        <v>0</v>
      </c>
      <c r="AN308" s="57">
        <v>5</v>
      </c>
      <c r="AO308" s="57">
        <v>2</v>
      </c>
      <c r="AP308" s="57"/>
      <c r="AQ308" s="57">
        <v>2</v>
      </c>
      <c r="AR308" s="57">
        <v>7</v>
      </c>
      <c r="AS308" s="57">
        <v>4</v>
      </c>
      <c r="AT308" s="57"/>
      <c r="AU308" s="57">
        <v>7</v>
      </c>
      <c r="AV308" s="57">
        <v>2</v>
      </c>
      <c r="AW308" s="57">
        <v>9</v>
      </c>
      <c r="AX308" s="57">
        <v>1</v>
      </c>
      <c r="AY308" s="57">
        <v>1</v>
      </c>
      <c r="AZ308" s="57">
        <v>6</v>
      </c>
      <c r="BA308" s="57"/>
      <c r="BB308" s="57">
        <v>5</v>
      </c>
      <c r="BC308" s="57">
        <v>7</v>
      </c>
      <c r="BD308" s="57">
        <v>2</v>
      </c>
      <c r="BE308" s="57">
        <v>0</v>
      </c>
      <c r="BF308" s="57">
        <v>1</v>
      </c>
      <c r="BG308" s="57">
        <v>1</v>
      </c>
      <c r="BH308" s="57">
        <v>3</v>
      </c>
      <c r="BI308" s="57">
        <v>323</v>
      </c>
      <c r="BJ308" s="57"/>
      <c r="BK308" s="57"/>
      <c r="BL308" s="57"/>
      <c r="BM308" s="57"/>
      <c r="BN308" s="57"/>
    </row>
    <row r="309" spans="1:66" x14ac:dyDescent="0.25">
      <c r="A309" s="77">
        <v>12</v>
      </c>
      <c r="B309" s="77" t="s">
        <v>750</v>
      </c>
      <c r="C309" s="77">
        <v>121</v>
      </c>
      <c r="D309" s="77" t="s">
        <v>763</v>
      </c>
      <c r="E309" s="77">
        <v>747</v>
      </c>
      <c r="F309" s="77" t="s">
        <v>764</v>
      </c>
      <c r="G309" s="77">
        <v>28</v>
      </c>
      <c r="H309" s="77" t="s">
        <v>690</v>
      </c>
      <c r="I309" s="77">
        <v>505</v>
      </c>
      <c r="J309" s="77" t="s">
        <v>764</v>
      </c>
      <c r="K309" s="77" t="s">
        <v>111</v>
      </c>
      <c r="L309" s="77">
        <v>58</v>
      </c>
      <c r="M309" s="77" t="s">
        <v>1124</v>
      </c>
      <c r="N309" s="77" t="s">
        <v>824</v>
      </c>
      <c r="O309" s="77" t="s">
        <v>825</v>
      </c>
      <c r="P309" s="57"/>
      <c r="Q309" s="57">
        <v>3</v>
      </c>
      <c r="R309" s="57"/>
      <c r="S309" s="57">
        <v>2</v>
      </c>
      <c r="T309" s="57">
        <v>21</v>
      </c>
      <c r="U309" s="57">
        <v>1</v>
      </c>
      <c r="V309" s="57">
        <v>1</v>
      </c>
      <c r="W309" s="57">
        <v>0</v>
      </c>
      <c r="X309" s="57">
        <v>0</v>
      </c>
      <c r="Y309" s="57"/>
      <c r="Z309" s="57">
        <v>1</v>
      </c>
      <c r="AA309" s="57">
        <v>5</v>
      </c>
      <c r="AB309" s="57">
        <v>1</v>
      </c>
      <c r="AC309" s="57">
        <v>2</v>
      </c>
      <c r="AD309" s="57">
        <v>3</v>
      </c>
      <c r="AE309" s="57">
        <v>4</v>
      </c>
      <c r="AF309" s="57"/>
      <c r="AG309" s="57">
        <v>5</v>
      </c>
      <c r="AH309" s="57">
        <v>4</v>
      </c>
      <c r="AI309" s="57"/>
      <c r="AJ309" s="57">
        <v>4</v>
      </c>
      <c r="AK309" s="57">
        <v>6</v>
      </c>
      <c r="AL309" s="57">
        <v>2</v>
      </c>
      <c r="AM309" s="57">
        <v>1</v>
      </c>
      <c r="AN309" s="57">
        <v>2</v>
      </c>
      <c r="AO309" s="57">
        <v>4</v>
      </c>
      <c r="AP309" s="57"/>
      <c r="AQ309" s="57">
        <v>1</v>
      </c>
      <c r="AR309" s="57">
        <v>4</v>
      </c>
      <c r="AS309" s="57">
        <v>3</v>
      </c>
      <c r="AT309" s="57"/>
      <c r="AU309" s="57">
        <v>3</v>
      </c>
      <c r="AV309" s="57">
        <v>1</v>
      </c>
      <c r="AW309" s="57">
        <v>10</v>
      </c>
      <c r="AX309" s="57">
        <v>6</v>
      </c>
      <c r="AY309" s="57">
        <v>2</v>
      </c>
      <c r="AZ309" s="57">
        <v>5</v>
      </c>
      <c r="BA309" s="57"/>
      <c r="BB309" s="57">
        <v>10</v>
      </c>
      <c r="BC309" s="57">
        <v>8</v>
      </c>
      <c r="BD309" s="57">
        <v>0</v>
      </c>
      <c r="BE309" s="57">
        <v>1</v>
      </c>
      <c r="BF309" s="57">
        <v>1</v>
      </c>
      <c r="BG309" s="57">
        <v>3</v>
      </c>
      <c r="BH309" s="57">
        <v>7</v>
      </c>
      <c r="BI309" s="57">
        <v>328</v>
      </c>
      <c r="BJ309" s="57"/>
      <c r="BK309" s="57"/>
      <c r="BL309" s="57"/>
      <c r="BM309" s="57"/>
      <c r="BN309" s="57"/>
    </row>
    <row r="310" spans="1:66" x14ac:dyDescent="0.25">
      <c r="A310" s="77">
        <v>12</v>
      </c>
      <c r="B310" s="77" t="s">
        <v>750</v>
      </c>
      <c r="C310" s="77">
        <v>121</v>
      </c>
      <c r="D310" s="77" t="s">
        <v>763</v>
      </c>
      <c r="E310" s="77">
        <v>747</v>
      </c>
      <c r="F310" s="77" t="s">
        <v>764</v>
      </c>
      <c r="G310" s="77">
        <v>28</v>
      </c>
      <c r="H310" s="77" t="s">
        <v>690</v>
      </c>
      <c r="I310" s="77">
        <v>505</v>
      </c>
      <c r="J310" s="77" t="s">
        <v>764</v>
      </c>
      <c r="K310" s="77" t="s">
        <v>111</v>
      </c>
      <c r="L310" s="77">
        <v>59</v>
      </c>
      <c r="M310" s="77" t="s">
        <v>1125</v>
      </c>
      <c r="N310" s="77" t="s">
        <v>824</v>
      </c>
      <c r="O310" s="77" t="s">
        <v>825</v>
      </c>
      <c r="P310" s="57"/>
      <c r="Q310" s="57">
        <v>3</v>
      </c>
      <c r="R310" s="57"/>
      <c r="S310" s="57">
        <v>2</v>
      </c>
      <c r="T310" s="57">
        <v>20</v>
      </c>
      <c r="U310" s="57">
        <v>4</v>
      </c>
      <c r="V310" s="57">
        <v>4</v>
      </c>
      <c r="W310" s="57">
        <v>0</v>
      </c>
      <c r="X310" s="57">
        <v>2</v>
      </c>
      <c r="Y310" s="57"/>
      <c r="Z310" s="57">
        <v>3</v>
      </c>
      <c r="AA310" s="57">
        <v>6</v>
      </c>
      <c r="AB310" s="57">
        <v>0</v>
      </c>
      <c r="AC310" s="57">
        <v>4</v>
      </c>
      <c r="AD310" s="57">
        <v>0</v>
      </c>
      <c r="AE310" s="57">
        <v>4</v>
      </c>
      <c r="AF310" s="57"/>
      <c r="AG310" s="57">
        <v>4</v>
      </c>
      <c r="AH310" s="57">
        <v>1</v>
      </c>
      <c r="AI310" s="57"/>
      <c r="AJ310" s="57">
        <v>9</v>
      </c>
      <c r="AK310" s="57">
        <v>5</v>
      </c>
      <c r="AL310" s="57">
        <v>1</v>
      </c>
      <c r="AM310" s="57">
        <v>1</v>
      </c>
      <c r="AN310" s="57">
        <v>5</v>
      </c>
      <c r="AO310" s="57">
        <v>3</v>
      </c>
      <c r="AP310" s="57"/>
      <c r="AQ310" s="57">
        <v>4</v>
      </c>
      <c r="AR310" s="57">
        <v>5</v>
      </c>
      <c r="AS310" s="57">
        <v>3</v>
      </c>
      <c r="AT310" s="57"/>
      <c r="AU310" s="57">
        <v>5</v>
      </c>
      <c r="AV310" s="57">
        <v>1</v>
      </c>
      <c r="AW310" s="57">
        <v>6</v>
      </c>
      <c r="AX310" s="57">
        <v>2</v>
      </c>
      <c r="AY310" s="57">
        <v>1</v>
      </c>
      <c r="AZ310" s="57">
        <v>3</v>
      </c>
      <c r="BA310" s="57"/>
      <c r="BB310" s="57">
        <v>7</v>
      </c>
      <c r="BC310" s="57">
        <v>2</v>
      </c>
      <c r="BD310" s="57">
        <v>0</v>
      </c>
      <c r="BE310" s="57">
        <v>0</v>
      </c>
      <c r="BF310" s="57">
        <v>1</v>
      </c>
      <c r="BG310" s="57">
        <v>3</v>
      </c>
      <c r="BH310" s="57">
        <v>2</v>
      </c>
      <c r="BI310" s="57">
        <v>311</v>
      </c>
      <c r="BJ310" s="57"/>
      <c r="BK310" s="57"/>
      <c r="BL310" s="57"/>
      <c r="BM310" s="57"/>
      <c r="BN310" s="57"/>
    </row>
    <row r="311" spans="1:66" x14ac:dyDescent="0.25">
      <c r="A311" s="77">
        <v>12</v>
      </c>
      <c r="B311" s="77" t="s">
        <v>750</v>
      </c>
      <c r="C311" s="77">
        <v>121</v>
      </c>
      <c r="D311" s="77" t="s">
        <v>763</v>
      </c>
      <c r="E311" s="77">
        <v>747</v>
      </c>
      <c r="F311" s="77" t="s">
        <v>764</v>
      </c>
      <c r="G311" s="77">
        <v>28</v>
      </c>
      <c r="H311" s="77" t="s">
        <v>690</v>
      </c>
      <c r="I311" s="77">
        <v>505</v>
      </c>
      <c r="J311" s="77" t="s">
        <v>764</v>
      </c>
      <c r="K311" s="77" t="s">
        <v>111</v>
      </c>
      <c r="L311" s="77">
        <v>60</v>
      </c>
      <c r="M311" s="77" t="s">
        <v>1126</v>
      </c>
      <c r="N311" s="77" t="s">
        <v>824</v>
      </c>
      <c r="O311" s="77" t="s">
        <v>825</v>
      </c>
      <c r="P311" s="57"/>
      <c r="Q311" s="57">
        <v>1</v>
      </c>
      <c r="R311" s="57"/>
      <c r="S311" s="57">
        <v>0</v>
      </c>
      <c r="T311" s="57">
        <v>13</v>
      </c>
      <c r="U311" s="57">
        <v>1</v>
      </c>
      <c r="V311" s="57">
        <v>2</v>
      </c>
      <c r="W311" s="57">
        <v>1</v>
      </c>
      <c r="X311" s="57">
        <v>2</v>
      </c>
      <c r="Y311" s="57"/>
      <c r="Z311" s="57">
        <v>2</v>
      </c>
      <c r="AA311" s="57">
        <v>11</v>
      </c>
      <c r="AB311" s="57">
        <v>0</v>
      </c>
      <c r="AC311" s="57">
        <v>1</v>
      </c>
      <c r="AD311" s="57">
        <v>1</v>
      </c>
      <c r="AE311" s="57">
        <v>3</v>
      </c>
      <c r="AF311" s="57"/>
      <c r="AG311" s="57">
        <v>8</v>
      </c>
      <c r="AH311" s="57">
        <v>6</v>
      </c>
      <c r="AI311" s="57"/>
      <c r="AJ311" s="57">
        <v>1</v>
      </c>
      <c r="AK311" s="57">
        <v>6</v>
      </c>
      <c r="AL311" s="57">
        <v>0</v>
      </c>
      <c r="AM311" s="57">
        <v>1</v>
      </c>
      <c r="AN311" s="57">
        <v>0</v>
      </c>
      <c r="AO311" s="57">
        <v>2</v>
      </c>
      <c r="AP311" s="57"/>
      <c r="AQ311" s="57">
        <v>3</v>
      </c>
      <c r="AR311" s="57">
        <v>2</v>
      </c>
      <c r="AS311" s="57">
        <v>5</v>
      </c>
      <c r="AT311" s="57"/>
      <c r="AU311" s="57">
        <v>1</v>
      </c>
      <c r="AV311" s="57">
        <v>5</v>
      </c>
      <c r="AW311" s="57">
        <v>4</v>
      </c>
      <c r="AX311" s="57">
        <v>1</v>
      </c>
      <c r="AY311" s="57">
        <v>1</v>
      </c>
      <c r="AZ311" s="57">
        <v>2</v>
      </c>
      <c r="BA311" s="57"/>
      <c r="BB311" s="57">
        <v>9</v>
      </c>
      <c r="BC311" s="57">
        <v>6</v>
      </c>
      <c r="BD311" s="57">
        <v>3</v>
      </c>
      <c r="BE311" s="57">
        <v>0</v>
      </c>
      <c r="BF311" s="57">
        <v>0</v>
      </c>
      <c r="BG311" s="57">
        <v>5</v>
      </c>
      <c r="BH311" s="57">
        <v>1</v>
      </c>
      <c r="BI311" s="57">
        <v>317</v>
      </c>
      <c r="BJ311" s="57"/>
      <c r="BK311" s="57"/>
      <c r="BL311" s="57"/>
      <c r="BM311" s="57"/>
      <c r="BN311" s="57"/>
    </row>
    <row r="312" spans="1:66" x14ac:dyDescent="0.25">
      <c r="A312" s="77">
        <v>12</v>
      </c>
      <c r="B312" s="77" t="s">
        <v>750</v>
      </c>
      <c r="C312" s="77">
        <v>121</v>
      </c>
      <c r="D312" s="77" t="s">
        <v>763</v>
      </c>
      <c r="E312" s="77">
        <v>747</v>
      </c>
      <c r="F312" s="77" t="s">
        <v>764</v>
      </c>
      <c r="G312" s="77">
        <v>28</v>
      </c>
      <c r="H312" s="77" t="s">
        <v>690</v>
      </c>
      <c r="I312" s="77">
        <v>505</v>
      </c>
      <c r="J312" s="77" t="s">
        <v>764</v>
      </c>
      <c r="K312" s="77" t="s">
        <v>111</v>
      </c>
      <c r="L312" s="77">
        <v>61</v>
      </c>
      <c r="M312" s="77" t="s">
        <v>1127</v>
      </c>
      <c r="N312" s="77" t="s">
        <v>824</v>
      </c>
      <c r="O312" s="77" t="s">
        <v>825</v>
      </c>
      <c r="P312" s="57"/>
      <c r="Q312" s="57">
        <v>5</v>
      </c>
      <c r="R312" s="57"/>
      <c r="S312" s="57">
        <v>0</v>
      </c>
      <c r="T312" s="57">
        <v>12</v>
      </c>
      <c r="U312" s="57">
        <v>0</v>
      </c>
      <c r="V312" s="57">
        <v>4</v>
      </c>
      <c r="W312" s="57">
        <v>2</v>
      </c>
      <c r="X312" s="57">
        <v>0</v>
      </c>
      <c r="Y312" s="57"/>
      <c r="Z312" s="57">
        <v>6</v>
      </c>
      <c r="AA312" s="57">
        <v>5</v>
      </c>
      <c r="AB312" s="57">
        <v>2</v>
      </c>
      <c r="AC312" s="57">
        <v>2</v>
      </c>
      <c r="AD312" s="57">
        <v>1</v>
      </c>
      <c r="AE312" s="57">
        <v>10</v>
      </c>
      <c r="AF312" s="57"/>
      <c r="AG312" s="57">
        <v>10</v>
      </c>
      <c r="AH312" s="57">
        <v>1</v>
      </c>
      <c r="AI312" s="57"/>
      <c r="AJ312" s="57">
        <v>2</v>
      </c>
      <c r="AK312" s="57">
        <v>5</v>
      </c>
      <c r="AL312" s="57">
        <v>0</v>
      </c>
      <c r="AM312" s="57">
        <v>0</v>
      </c>
      <c r="AN312" s="57">
        <v>6</v>
      </c>
      <c r="AO312" s="57">
        <v>3</v>
      </c>
      <c r="AP312" s="57"/>
      <c r="AQ312" s="57">
        <v>3</v>
      </c>
      <c r="AR312" s="57">
        <v>4</v>
      </c>
      <c r="AS312" s="57">
        <v>1</v>
      </c>
      <c r="AT312" s="57"/>
      <c r="AU312" s="57">
        <v>3</v>
      </c>
      <c r="AV312" s="57">
        <v>4</v>
      </c>
      <c r="AW312" s="57">
        <v>7</v>
      </c>
      <c r="AX312" s="57">
        <v>0</v>
      </c>
      <c r="AY312" s="57">
        <v>2</v>
      </c>
      <c r="AZ312" s="57">
        <v>3</v>
      </c>
      <c r="BA312" s="57"/>
      <c r="BB312" s="57">
        <v>8</v>
      </c>
      <c r="BC312" s="57">
        <v>7</v>
      </c>
      <c r="BD312" s="57">
        <v>2</v>
      </c>
      <c r="BE312" s="57">
        <v>0</v>
      </c>
      <c r="BF312" s="57">
        <v>1</v>
      </c>
      <c r="BG312" s="57">
        <v>3</v>
      </c>
      <c r="BH312" s="57">
        <v>4</v>
      </c>
      <c r="BI312" s="57">
        <v>311</v>
      </c>
      <c r="BJ312" s="57"/>
      <c r="BK312" s="57"/>
      <c r="BL312" s="57"/>
      <c r="BM312" s="57"/>
      <c r="BN312" s="57"/>
    </row>
    <row r="313" spans="1:66" x14ac:dyDescent="0.25">
      <c r="A313" s="77">
        <v>12</v>
      </c>
      <c r="B313" s="77" t="s">
        <v>750</v>
      </c>
      <c r="C313" s="77">
        <v>121</v>
      </c>
      <c r="D313" s="77" t="s">
        <v>763</v>
      </c>
      <c r="E313" s="77">
        <v>747</v>
      </c>
      <c r="F313" s="77" t="s">
        <v>764</v>
      </c>
      <c r="G313" s="77">
        <v>28</v>
      </c>
      <c r="H313" s="77" t="s">
        <v>690</v>
      </c>
      <c r="I313" s="77">
        <v>505</v>
      </c>
      <c r="J313" s="77" t="s">
        <v>764</v>
      </c>
      <c r="K313" s="77" t="s">
        <v>111</v>
      </c>
      <c r="L313" s="77">
        <v>62</v>
      </c>
      <c r="M313" s="77" t="s">
        <v>1128</v>
      </c>
      <c r="N313" s="77" t="s">
        <v>824</v>
      </c>
      <c r="O313" s="77" t="s">
        <v>825</v>
      </c>
      <c r="P313" s="57"/>
      <c r="Q313" s="57">
        <v>1</v>
      </c>
      <c r="R313" s="57"/>
      <c r="S313" s="57">
        <v>0</v>
      </c>
      <c r="T313" s="57">
        <v>19</v>
      </c>
      <c r="U313" s="57">
        <v>4</v>
      </c>
      <c r="V313" s="57">
        <v>3</v>
      </c>
      <c r="W313" s="57">
        <v>2</v>
      </c>
      <c r="X313" s="57">
        <v>2</v>
      </c>
      <c r="Y313" s="57"/>
      <c r="Z313" s="57">
        <v>4</v>
      </c>
      <c r="AA313" s="57">
        <v>6</v>
      </c>
      <c r="AB313" s="57">
        <v>1</v>
      </c>
      <c r="AC313" s="57">
        <v>5</v>
      </c>
      <c r="AD313" s="57">
        <v>1</v>
      </c>
      <c r="AE313" s="57">
        <v>5</v>
      </c>
      <c r="AF313" s="57"/>
      <c r="AG313" s="57">
        <v>7</v>
      </c>
      <c r="AH313" s="57">
        <v>4</v>
      </c>
      <c r="AI313" s="57"/>
      <c r="AJ313" s="57">
        <v>8</v>
      </c>
      <c r="AK313" s="57">
        <v>4</v>
      </c>
      <c r="AL313" s="57">
        <v>0</v>
      </c>
      <c r="AM313" s="57">
        <v>1</v>
      </c>
      <c r="AN313" s="57">
        <v>1</v>
      </c>
      <c r="AO313" s="57">
        <v>3</v>
      </c>
      <c r="AP313" s="57"/>
      <c r="AQ313" s="57">
        <v>3</v>
      </c>
      <c r="AR313" s="57">
        <v>1</v>
      </c>
      <c r="AS313" s="57">
        <v>1</v>
      </c>
      <c r="AT313" s="57"/>
      <c r="AU313" s="57">
        <v>6</v>
      </c>
      <c r="AV313" s="57">
        <v>1</v>
      </c>
      <c r="AW313" s="57">
        <v>6</v>
      </c>
      <c r="AX313" s="57">
        <v>0</v>
      </c>
      <c r="AY313" s="57">
        <v>3</v>
      </c>
      <c r="AZ313" s="57">
        <v>5</v>
      </c>
      <c r="BA313" s="57"/>
      <c r="BB313" s="57">
        <v>11</v>
      </c>
      <c r="BC313" s="57">
        <v>7</v>
      </c>
      <c r="BD313" s="57">
        <v>2</v>
      </c>
      <c r="BE313" s="57">
        <v>0</v>
      </c>
      <c r="BF313" s="57">
        <v>1</v>
      </c>
      <c r="BG313" s="57">
        <v>0</v>
      </c>
      <c r="BH313" s="57">
        <v>3</v>
      </c>
      <c r="BI313" s="57">
        <v>323</v>
      </c>
      <c r="BJ313" s="57"/>
      <c r="BK313" s="57"/>
      <c r="BL313" s="57"/>
      <c r="BM313" s="57"/>
      <c r="BN313" s="57"/>
    </row>
    <row r="314" spans="1:66" x14ac:dyDescent="0.25">
      <c r="A314" s="77">
        <v>12</v>
      </c>
      <c r="B314" s="77" t="s">
        <v>750</v>
      </c>
      <c r="C314" s="77">
        <v>121</v>
      </c>
      <c r="D314" s="77" t="s">
        <v>763</v>
      </c>
      <c r="E314" s="77">
        <v>747</v>
      </c>
      <c r="F314" s="77" t="s">
        <v>764</v>
      </c>
      <c r="G314" s="77">
        <v>28</v>
      </c>
      <c r="H314" s="77" t="s">
        <v>690</v>
      </c>
      <c r="I314" s="77">
        <v>505</v>
      </c>
      <c r="J314" s="77" t="s">
        <v>764</v>
      </c>
      <c r="K314" s="77" t="s">
        <v>111</v>
      </c>
      <c r="L314" s="77">
        <v>63</v>
      </c>
      <c r="M314" s="77" t="s">
        <v>1129</v>
      </c>
      <c r="N314" s="77" t="s">
        <v>824</v>
      </c>
      <c r="O314" s="77" t="s">
        <v>825</v>
      </c>
      <c r="P314" s="57"/>
      <c r="Q314" s="57">
        <v>2</v>
      </c>
      <c r="R314" s="57"/>
      <c r="S314" s="57">
        <v>2</v>
      </c>
      <c r="T314" s="57">
        <v>12</v>
      </c>
      <c r="U314" s="57">
        <v>3</v>
      </c>
      <c r="V314" s="57">
        <v>3</v>
      </c>
      <c r="W314" s="57">
        <v>4</v>
      </c>
      <c r="X314" s="57">
        <v>0</v>
      </c>
      <c r="Y314" s="57"/>
      <c r="Z314" s="57">
        <v>5</v>
      </c>
      <c r="AA314" s="57">
        <v>4</v>
      </c>
      <c r="AB314" s="57">
        <v>3</v>
      </c>
      <c r="AC314" s="57">
        <v>0</v>
      </c>
      <c r="AD314" s="57">
        <v>0</v>
      </c>
      <c r="AE314" s="57">
        <v>2</v>
      </c>
      <c r="AF314" s="57"/>
      <c r="AG314" s="57">
        <v>8</v>
      </c>
      <c r="AH314" s="57">
        <v>3</v>
      </c>
      <c r="AI314" s="57"/>
      <c r="AJ314" s="57">
        <v>3</v>
      </c>
      <c r="AK314" s="57">
        <v>9</v>
      </c>
      <c r="AL314" s="57">
        <v>0</v>
      </c>
      <c r="AM314" s="57">
        <v>0</v>
      </c>
      <c r="AN314" s="57">
        <v>1</v>
      </c>
      <c r="AO314" s="57">
        <v>6</v>
      </c>
      <c r="AP314" s="57"/>
      <c r="AQ314" s="57">
        <v>2</v>
      </c>
      <c r="AR314" s="57">
        <v>3</v>
      </c>
      <c r="AS314" s="57">
        <v>6</v>
      </c>
      <c r="AT314" s="57"/>
      <c r="AU314" s="57">
        <v>7</v>
      </c>
      <c r="AV314" s="57">
        <v>1</v>
      </c>
      <c r="AW314" s="57">
        <v>11</v>
      </c>
      <c r="AX314" s="57">
        <v>4</v>
      </c>
      <c r="AY314" s="57">
        <v>2</v>
      </c>
      <c r="AZ314" s="57">
        <v>2</v>
      </c>
      <c r="BA314" s="57"/>
      <c r="BB314" s="57">
        <v>10</v>
      </c>
      <c r="BC314" s="57">
        <v>5</v>
      </c>
      <c r="BD314" s="57">
        <v>1</v>
      </c>
      <c r="BE314" s="57">
        <v>0</v>
      </c>
      <c r="BF314" s="57">
        <v>0</v>
      </c>
      <c r="BG314" s="57">
        <v>7</v>
      </c>
      <c r="BH314" s="57">
        <v>4</v>
      </c>
      <c r="BI314" s="57">
        <v>331</v>
      </c>
      <c r="BJ314" s="57"/>
      <c r="BK314" s="57"/>
      <c r="BL314" s="57"/>
      <c r="BM314" s="57"/>
      <c r="BN314" s="57"/>
    </row>
    <row r="315" spans="1:66" x14ac:dyDescent="0.25">
      <c r="A315" s="77">
        <v>12</v>
      </c>
      <c r="B315" s="77" t="s">
        <v>750</v>
      </c>
      <c r="C315" s="77">
        <v>121</v>
      </c>
      <c r="D315" s="77" t="s">
        <v>763</v>
      </c>
      <c r="E315" s="77">
        <v>747</v>
      </c>
      <c r="F315" s="77" t="s">
        <v>764</v>
      </c>
      <c r="G315" s="77">
        <v>28</v>
      </c>
      <c r="H315" s="77" t="s">
        <v>690</v>
      </c>
      <c r="I315" s="77">
        <v>505</v>
      </c>
      <c r="J315" s="77" t="s">
        <v>764</v>
      </c>
      <c r="K315" s="77" t="s">
        <v>111</v>
      </c>
      <c r="L315" s="77">
        <v>64</v>
      </c>
      <c r="M315" s="77" t="s">
        <v>1130</v>
      </c>
      <c r="N315" s="77" t="s">
        <v>824</v>
      </c>
      <c r="O315" s="77" t="s">
        <v>825</v>
      </c>
      <c r="P315" s="57"/>
      <c r="Q315" s="57">
        <v>1</v>
      </c>
      <c r="R315" s="57"/>
      <c r="S315" s="57">
        <v>1</v>
      </c>
      <c r="T315" s="57">
        <v>16</v>
      </c>
      <c r="U315" s="57">
        <v>1</v>
      </c>
      <c r="V315" s="57">
        <v>3</v>
      </c>
      <c r="W315" s="57">
        <v>0</v>
      </c>
      <c r="X315" s="57">
        <v>2</v>
      </c>
      <c r="Y315" s="57"/>
      <c r="Z315" s="57">
        <v>2</v>
      </c>
      <c r="AA315" s="57">
        <v>10</v>
      </c>
      <c r="AB315" s="57">
        <v>0</v>
      </c>
      <c r="AC315" s="57">
        <v>3</v>
      </c>
      <c r="AD315" s="57">
        <v>2</v>
      </c>
      <c r="AE315" s="57">
        <v>1</v>
      </c>
      <c r="AF315" s="57"/>
      <c r="AG315" s="57">
        <v>0</v>
      </c>
      <c r="AH315" s="57">
        <v>7</v>
      </c>
      <c r="AI315" s="57"/>
      <c r="AJ315" s="57">
        <v>5</v>
      </c>
      <c r="AK315" s="57">
        <v>6</v>
      </c>
      <c r="AL315" s="57">
        <v>1</v>
      </c>
      <c r="AM315" s="57">
        <v>0</v>
      </c>
      <c r="AN315" s="57">
        <v>3</v>
      </c>
      <c r="AO315" s="57">
        <v>5</v>
      </c>
      <c r="AP315" s="57"/>
      <c r="AQ315" s="57">
        <v>1</v>
      </c>
      <c r="AR315" s="57">
        <v>3</v>
      </c>
      <c r="AS315" s="57">
        <v>1</v>
      </c>
      <c r="AT315" s="57"/>
      <c r="AU315" s="57">
        <v>9</v>
      </c>
      <c r="AV315" s="57">
        <v>1</v>
      </c>
      <c r="AW315" s="57">
        <v>14</v>
      </c>
      <c r="AX315" s="57">
        <v>3</v>
      </c>
      <c r="AY315" s="57">
        <v>1</v>
      </c>
      <c r="AZ315" s="57">
        <v>1</v>
      </c>
      <c r="BA315" s="57"/>
      <c r="BB315" s="57">
        <v>13</v>
      </c>
      <c r="BC315" s="57">
        <v>3</v>
      </c>
      <c r="BD315" s="57">
        <v>1</v>
      </c>
      <c r="BE315" s="57">
        <v>0</v>
      </c>
      <c r="BF315" s="57">
        <v>0</v>
      </c>
      <c r="BG315" s="57">
        <v>2</v>
      </c>
      <c r="BH315" s="57">
        <v>8</v>
      </c>
      <c r="BI315" s="57">
        <v>327</v>
      </c>
      <c r="BJ315" s="57"/>
      <c r="BK315" s="57"/>
      <c r="BL315" s="57"/>
      <c r="BM315" s="57"/>
      <c r="BN315" s="57"/>
    </row>
    <row r="316" spans="1:66" x14ac:dyDescent="0.25">
      <c r="A316" s="77">
        <v>12</v>
      </c>
      <c r="B316" s="77" t="s">
        <v>750</v>
      </c>
      <c r="C316" s="77">
        <v>121</v>
      </c>
      <c r="D316" s="77" t="s">
        <v>763</v>
      </c>
      <c r="E316" s="77">
        <v>747</v>
      </c>
      <c r="F316" s="77" t="s">
        <v>764</v>
      </c>
      <c r="G316" s="77">
        <v>28</v>
      </c>
      <c r="H316" s="77" t="s">
        <v>690</v>
      </c>
      <c r="I316" s="77">
        <v>505</v>
      </c>
      <c r="J316" s="77" t="s">
        <v>764</v>
      </c>
      <c r="K316" s="77" t="s">
        <v>111</v>
      </c>
      <c r="L316" s="77">
        <v>65</v>
      </c>
      <c r="M316" s="77" t="s">
        <v>1131</v>
      </c>
      <c r="N316" s="77" t="s">
        <v>824</v>
      </c>
      <c r="O316" s="77" t="s">
        <v>825</v>
      </c>
      <c r="P316" s="57"/>
      <c r="Q316" s="57">
        <v>5</v>
      </c>
      <c r="R316" s="57"/>
      <c r="S316" s="57">
        <v>2</v>
      </c>
      <c r="T316" s="57">
        <v>20</v>
      </c>
      <c r="U316" s="57">
        <v>1</v>
      </c>
      <c r="V316" s="57">
        <v>2</v>
      </c>
      <c r="W316" s="57">
        <v>0</v>
      </c>
      <c r="X316" s="57">
        <v>0</v>
      </c>
      <c r="Y316" s="57"/>
      <c r="Z316" s="57">
        <v>4</v>
      </c>
      <c r="AA316" s="57">
        <v>12</v>
      </c>
      <c r="AB316" s="57">
        <v>1</v>
      </c>
      <c r="AC316" s="57">
        <v>0</v>
      </c>
      <c r="AD316" s="57">
        <v>2</v>
      </c>
      <c r="AE316" s="57">
        <v>6</v>
      </c>
      <c r="AF316" s="57"/>
      <c r="AG316" s="57">
        <v>6</v>
      </c>
      <c r="AH316" s="57">
        <v>3</v>
      </c>
      <c r="AI316" s="57"/>
      <c r="AJ316" s="57">
        <v>1</v>
      </c>
      <c r="AK316" s="57">
        <v>5</v>
      </c>
      <c r="AL316" s="57">
        <v>2</v>
      </c>
      <c r="AM316" s="57">
        <v>0</v>
      </c>
      <c r="AN316" s="57">
        <v>2</v>
      </c>
      <c r="AO316" s="57">
        <v>2</v>
      </c>
      <c r="AP316" s="57"/>
      <c r="AQ316" s="57">
        <v>1</v>
      </c>
      <c r="AR316" s="57">
        <v>3</v>
      </c>
      <c r="AS316" s="57">
        <v>3</v>
      </c>
      <c r="AT316" s="57"/>
      <c r="AU316" s="57">
        <v>10</v>
      </c>
      <c r="AV316" s="57">
        <v>2</v>
      </c>
      <c r="AW316" s="57">
        <v>10</v>
      </c>
      <c r="AX316" s="57">
        <v>1</v>
      </c>
      <c r="AY316" s="57">
        <v>0</v>
      </c>
      <c r="AZ316" s="57">
        <v>3</v>
      </c>
      <c r="BA316" s="57"/>
      <c r="BB316" s="57">
        <v>6</v>
      </c>
      <c r="BC316" s="57">
        <v>1</v>
      </c>
      <c r="BD316" s="57">
        <v>1</v>
      </c>
      <c r="BE316" s="57">
        <v>1</v>
      </c>
      <c r="BF316" s="57">
        <v>0</v>
      </c>
      <c r="BG316" s="57">
        <v>7</v>
      </c>
      <c r="BH316" s="57">
        <v>6</v>
      </c>
      <c r="BI316" s="57">
        <v>325</v>
      </c>
      <c r="BJ316" s="57"/>
      <c r="BK316" s="57"/>
      <c r="BL316" s="57"/>
      <c r="BM316" s="57"/>
      <c r="BN316" s="57"/>
    </row>
    <row r="317" spans="1:66" x14ac:dyDescent="0.25">
      <c r="A317" s="77">
        <v>12</v>
      </c>
      <c r="B317" s="77" t="s">
        <v>750</v>
      </c>
      <c r="C317" s="77">
        <v>121</v>
      </c>
      <c r="D317" s="77" t="s">
        <v>763</v>
      </c>
      <c r="E317" s="77">
        <v>747</v>
      </c>
      <c r="F317" s="77" t="s">
        <v>764</v>
      </c>
      <c r="G317" s="77">
        <v>28</v>
      </c>
      <c r="H317" s="77" t="s">
        <v>690</v>
      </c>
      <c r="I317" s="77">
        <v>505</v>
      </c>
      <c r="J317" s="77" t="s">
        <v>764</v>
      </c>
      <c r="K317" s="77" t="s">
        <v>111</v>
      </c>
      <c r="L317" s="77">
        <v>66</v>
      </c>
      <c r="M317" s="77" t="s">
        <v>1132</v>
      </c>
      <c r="N317" s="77" t="s">
        <v>824</v>
      </c>
      <c r="O317" s="77" t="s">
        <v>825</v>
      </c>
      <c r="P317" s="57"/>
      <c r="Q317" s="57">
        <v>1</v>
      </c>
      <c r="R317" s="57"/>
      <c r="S317" s="57">
        <v>3</v>
      </c>
      <c r="T317" s="57">
        <v>7</v>
      </c>
      <c r="U317" s="57">
        <v>2</v>
      </c>
      <c r="V317" s="57">
        <v>2</v>
      </c>
      <c r="W317" s="57">
        <v>1</v>
      </c>
      <c r="X317" s="57">
        <v>0</v>
      </c>
      <c r="Y317" s="57"/>
      <c r="Z317" s="57">
        <v>5</v>
      </c>
      <c r="AA317" s="57">
        <v>11</v>
      </c>
      <c r="AB317" s="57">
        <v>1</v>
      </c>
      <c r="AC317" s="57">
        <v>3</v>
      </c>
      <c r="AD317" s="57">
        <v>0</v>
      </c>
      <c r="AE317" s="57">
        <v>4</v>
      </c>
      <c r="AF317" s="57"/>
      <c r="AG317" s="57">
        <v>9</v>
      </c>
      <c r="AH317" s="57">
        <v>5</v>
      </c>
      <c r="AI317" s="57"/>
      <c r="AJ317" s="57">
        <v>2</v>
      </c>
      <c r="AK317" s="57">
        <v>8</v>
      </c>
      <c r="AL317" s="57">
        <v>1</v>
      </c>
      <c r="AM317" s="57">
        <v>0</v>
      </c>
      <c r="AN317" s="57">
        <v>3</v>
      </c>
      <c r="AO317" s="57">
        <v>3</v>
      </c>
      <c r="AP317" s="57"/>
      <c r="AQ317" s="57">
        <v>5</v>
      </c>
      <c r="AR317" s="57">
        <v>7</v>
      </c>
      <c r="AS317" s="57">
        <v>4</v>
      </c>
      <c r="AT317" s="57"/>
      <c r="AU317" s="57">
        <v>7</v>
      </c>
      <c r="AV317" s="57">
        <v>3</v>
      </c>
      <c r="AW317" s="57">
        <v>11</v>
      </c>
      <c r="AX317" s="57">
        <v>2</v>
      </c>
      <c r="AY317" s="57">
        <v>2</v>
      </c>
      <c r="AZ317" s="57">
        <v>5</v>
      </c>
      <c r="BA317" s="57"/>
      <c r="BB317" s="57">
        <v>10</v>
      </c>
      <c r="BC317" s="57">
        <v>5</v>
      </c>
      <c r="BD317" s="57">
        <v>2</v>
      </c>
      <c r="BE317" s="57">
        <v>0</v>
      </c>
      <c r="BF317" s="57">
        <v>0</v>
      </c>
      <c r="BG317" s="57">
        <v>0</v>
      </c>
      <c r="BH317" s="57">
        <v>9</v>
      </c>
      <c r="BI317" s="57">
        <v>327</v>
      </c>
      <c r="BJ317" s="57"/>
      <c r="BK317" s="57"/>
      <c r="BL317" s="57"/>
      <c r="BM317" s="57"/>
      <c r="BN317" s="57"/>
    </row>
    <row r="318" spans="1:66" x14ac:dyDescent="0.25">
      <c r="A318" s="77">
        <v>12</v>
      </c>
      <c r="B318" s="77" t="s">
        <v>750</v>
      </c>
      <c r="C318" s="77">
        <v>121</v>
      </c>
      <c r="D318" s="77" t="s">
        <v>763</v>
      </c>
      <c r="E318" s="77">
        <v>747</v>
      </c>
      <c r="F318" s="77" t="s">
        <v>764</v>
      </c>
      <c r="G318" s="77">
        <v>28</v>
      </c>
      <c r="H318" s="77" t="s">
        <v>690</v>
      </c>
      <c r="I318" s="77">
        <v>505</v>
      </c>
      <c r="J318" s="77" t="s">
        <v>764</v>
      </c>
      <c r="K318" s="77" t="s">
        <v>111</v>
      </c>
      <c r="L318" s="77">
        <v>67</v>
      </c>
      <c r="M318" s="77" t="s">
        <v>1133</v>
      </c>
      <c r="N318" s="77" t="s">
        <v>824</v>
      </c>
      <c r="O318" s="77" t="s">
        <v>825</v>
      </c>
      <c r="P318" s="57"/>
      <c r="Q318" s="57">
        <v>1</v>
      </c>
      <c r="R318" s="57"/>
      <c r="S318" s="57">
        <v>4</v>
      </c>
      <c r="T318" s="57">
        <v>22</v>
      </c>
      <c r="U318" s="57">
        <v>0</v>
      </c>
      <c r="V318" s="57">
        <v>3</v>
      </c>
      <c r="W318" s="57">
        <v>1</v>
      </c>
      <c r="X318" s="57">
        <v>1</v>
      </c>
      <c r="Y318" s="57"/>
      <c r="Z318" s="57">
        <v>2</v>
      </c>
      <c r="AA318" s="57">
        <v>5</v>
      </c>
      <c r="AB318" s="57">
        <v>1</v>
      </c>
      <c r="AC318" s="57">
        <v>2</v>
      </c>
      <c r="AD318" s="57">
        <v>3</v>
      </c>
      <c r="AE318" s="57">
        <v>4</v>
      </c>
      <c r="AF318" s="57"/>
      <c r="AG318" s="57">
        <v>6</v>
      </c>
      <c r="AH318" s="57">
        <v>6</v>
      </c>
      <c r="AI318" s="57"/>
      <c r="AJ318" s="57">
        <v>7</v>
      </c>
      <c r="AK318" s="57">
        <v>6</v>
      </c>
      <c r="AL318" s="57">
        <v>2</v>
      </c>
      <c r="AM318" s="57">
        <v>1</v>
      </c>
      <c r="AN318" s="57">
        <v>1</v>
      </c>
      <c r="AO318" s="57">
        <v>3</v>
      </c>
      <c r="AP318" s="57"/>
      <c r="AQ318" s="57">
        <v>5</v>
      </c>
      <c r="AR318" s="57">
        <v>1</v>
      </c>
      <c r="AS318" s="57">
        <v>4</v>
      </c>
      <c r="AT318" s="57"/>
      <c r="AU318" s="57">
        <v>6</v>
      </c>
      <c r="AV318" s="57">
        <v>0</v>
      </c>
      <c r="AW318" s="57">
        <v>10</v>
      </c>
      <c r="AX318" s="57">
        <v>5</v>
      </c>
      <c r="AY318" s="57">
        <v>1</v>
      </c>
      <c r="AZ318" s="57">
        <v>5</v>
      </c>
      <c r="BA318" s="57"/>
      <c r="BB318" s="57">
        <v>13</v>
      </c>
      <c r="BC318" s="57">
        <v>5</v>
      </c>
      <c r="BD318" s="57">
        <v>1</v>
      </c>
      <c r="BE318" s="57">
        <v>0</v>
      </c>
      <c r="BF318" s="57">
        <v>0</v>
      </c>
      <c r="BG318" s="57">
        <v>5</v>
      </c>
      <c r="BH318" s="57">
        <v>3</v>
      </c>
      <c r="BI318" s="57">
        <v>329</v>
      </c>
      <c r="BJ318" s="57"/>
      <c r="BK318" s="57"/>
      <c r="BL318" s="57"/>
      <c r="BM318" s="57"/>
      <c r="BN318" s="57"/>
    </row>
    <row r="319" spans="1:66" x14ac:dyDescent="0.25">
      <c r="A319" s="77">
        <v>12</v>
      </c>
      <c r="B319" s="77" t="s">
        <v>750</v>
      </c>
      <c r="C319" s="77">
        <v>121</v>
      </c>
      <c r="D319" s="77" t="s">
        <v>763</v>
      </c>
      <c r="E319" s="77">
        <v>747</v>
      </c>
      <c r="F319" s="77" t="s">
        <v>764</v>
      </c>
      <c r="G319" s="77">
        <v>28</v>
      </c>
      <c r="H319" s="77" t="s">
        <v>690</v>
      </c>
      <c r="I319" s="77">
        <v>505</v>
      </c>
      <c r="J319" s="77" t="s">
        <v>764</v>
      </c>
      <c r="K319" s="77" t="s">
        <v>111</v>
      </c>
      <c r="L319" s="77">
        <v>68</v>
      </c>
      <c r="M319" s="77" t="s">
        <v>1134</v>
      </c>
      <c r="N319" s="77" t="s">
        <v>826</v>
      </c>
      <c r="O319" s="77" t="s">
        <v>827</v>
      </c>
      <c r="P319" s="57"/>
      <c r="Q319" s="57">
        <v>6</v>
      </c>
      <c r="R319" s="57"/>
      <c r="S319" s="57">
        <v>1</v>
      </c>
      <c r="T319" s="57">
        <v>26</v>
      </c>
      <c r="U319" s="57">
        <v>1</v>
      </c>
      <c r="V319" s="57">
        <v>1</v>
      </c>
      <c r="W319" s="57">
        <v>1</v>
      </c>
      <c r="X319" s="57">
        <v>0</v>
      </c>
      <c r="Y319" s="57"/>
      <c r="Z319" s="57">
        <v>1</v>
      </c>
      <c r="AA319" s="57">
        <v>11</v>
      </c>
      <c r="AB319" s="57">
        <v>0</v>
      </c>
      <c r="AC319" s="57">
        <v>2</v>
      </c>
      <c r="AD319" s="57">
        <v>0</v>
      </c>
      <c r="AE319" s="57">
        <v>6</v>
      </c>
      <c r="AF319" s="57"/>
      <c r="AG319" s="57">
        <v>8</v>
      </c>
      <c r="AH319" s="57">
        <v>3</v>
      </c>
      <c r="AI319" s="57"/>
      <c r="AJ319" s="57">
        <v>1</v>
      </c>
      <c r="AK319" s="57">
        <v>5</v>
      </c>
      <c r="AL319" s="57">
        <v>2</v>
      </c>
      <c r="AM319" s="57">
        <v>1</v>
      </c>
      <c r="AN319" s="57">
        <v>1</v>
      </c>
      <c r="AO319" s="57">
        <v>4</v>
      </c>
      <c r="AP319" s="57"/>
      <c r="AQ319" s="57">
        <v>6</v>
      </c>
      <c r="AR319" s="57">
        <v>8</v>
      </c>
      <c r="AS319" s="57">
        <v>2</v>
      </c>
      <c r="AT319" s="57"/>
      <c r="AU319" s="57">
        <v>5</v>
      </c>
      <c r="AV319" s="57">
        <v>5</v>
      </c>
      <c r="AW319" s="57">
        <v>7</v>
      </c>
      <c r="AX319" s="57">
        <v>2</v>
      </c>
      <c r="AY319" s="57">
        <v>3</v>
      </c>
      <c r="AZ319" s="57">
        <v>4</v>
      </c>
      <c r="BA319" s="57"/>
      <c r="BB319" s="57">
        <v>13</v>
      </c>
      <c r="BC319" s="57">
        <v>4</v>
      </c>
      <c r="BD319" s="57">
        <v>3</v>
      </c>
      <c r="BE319" s="57">
        <v>0</v>
      </c>
      <c r="BF319" s="57">
        <v>1</v>
      </c>
      <c r="BG319" s="57">
        <v>5</v>
      </c>
      <c r="BH319" s="57">
        <v>3</v>
      </c>
      <c r="BI319" s="57">
        <v>334</v>
      </c>
      <c r="BJ319" s="57"/>
      <c r="BK319" s="57"/>
      <c r="BL319" s="57"/>
      <c r="BM319" s="57"/>
      <c r="BN319" s="57"/>
    </row>
    <row r="320" spans="1:66" x14ac:dyDescent="0.25">
      <c r="A320" s="77">
        <v>12</v>
      </c>
      <c r="B320" s="77" t="s">
        <v>750</v>
      </c>
      <c r="C320" s="77">
        <v>121</v>
      </c>
      <c r="D320" s="77" t="s">
        <v>763</v>
      </c>
      <c r="E320" s="77">
        <v>747</v>
      </c>
      <c r="F320" s="77" t="s">
        <v>764</v>
      </c>
      <c r="G320" s="77">
        <v>28</v>
      </c>
      <c r="H320" s="77" t="s">
        <v>690</v>
      </c>
      <c r="I320" s="77">
        <v>505</v>
      </c>
      <c r="J320" s="77" t="s">
        <v>764</v>
      </c>
      <c r="K320" s="77" t="s">
        <v>111</v>
      </c>
      <c r="L320" s="77">
        <v>69</v>
      </c>
      <c r="M320" s="77" t="s">
        <v>1135</v>
      </c>
      <c r="N320" s="77" t="s">
        <v>826</v>
      </c>
      <c r="O320" s="77" t="s">
        <v>827</v>
      </c>
      <c r="P320" s="57"/>
      <c r="Q320" s="57">
        <v>1</v>
      </c>
      <c r="R320" s="57"/>
      <c r="S320" s="57">
        <v>3</v>
      </c>
      <c r="T320" s="57">
        <v>17</v>
      </c>
      <c r="U320" s="57">
        <v>2</v>
      </c>
      <c r="V320" s="57">
        <v>0</v>
      </c>
      <c r="W320" s="57">
        <v>2</v>
      </c>
      <c r="X320" s="57">
        <v>1</v>
      </c>
      <c r="Y320" s="57"/>
      <c r="Z320" s="57">
        <v>3</v>
      </c>
      <c r="AA320" s="57">
        <v>11</v>
      </c>
      <c r="AB320" s="57">
        <v>1</v>
      </c>
      <c r="AC320" s="57">
        <v>2</v>
      </c>
      <c r="AD320" s="57">
        <v>2</v>
      </c>
      <c r="AE320" s="57">
        <v>2</v>
      </c>
      <c r="AF320" s="57"/>
      <c r="AG320" s="57">
        <v>6</v>
      </c>
      <c r="AH320" s="57">
        <v>3</v>
      </c>
      <c r="AI320" s="57"/>
      <c r="AJ320" s="57">
        <v>0</v>
      </c>
      <c r="AK320" s="57">
        <v>3</v>
      </c>
      <c r="AL320" s="57">
        <v>0</v>
      </c>
      <c r="AM320" s="57">
        <v>0</v>
      </c>
      <c r="AN320" s="57">
        <v>3</v>
      </c>
      <c r="AO320" s="57">
        <v>3</v>
      </c>
      <c r="AP320" s="57"/>
      <c r="AQ320" s="57">
        <v>3</v>
      </c>
      <c r="AR320" s="57">
        <v>2</v>
      </c>
      <c r="AS320" s="57">
        <v>3</v>
      </c>
      <c r="AT320" s="57"/>
      <c r="AU320" s="57">
        <v>8</v>
      </c>
      <c r="AV320" s="57">
        <v>4</v>
      </c>
      <c r="AW320" s="57">
        <v>8</v>
      </c>
      <c r="AX320" s="57">
        <v>1</v>
      </c>
      <c r="AY320" s="57">
        <v>4</v>
      </c>
      <c r="AZ320" s="57">
        <v>7</v>
      </c>
      <c r="BA320" s="57"/>
      <c r="BB320" s="57">
        <v>9</v>
      </c>
      <c r="BC320" s="57">
        <v>7</v>
      </c>
      <c r="BD320" s="57">
        <v>1</v>
      </c>
      <c r="BE320" s="57">
        <v>1</v>
      </c>
      <c r="BF320" s="57">
        <v>0</v>
      </c>
      <c r="BG320" s="57">
        <v>6</v>
      </c>
      <c r="BH320" s="57">
        <v>5</v>
      </c>
      <c r="BI320" s="57">
        <v>324</v>
      </c>
      <c r="BJ320" s="57"/>
      <c r="BK320" s="57"/>
      <c r="BL320" s="57"/>
      <c r="BM320" s="57"/>
      <c r="BN320" s="57"/>
    </row>
    <row r="321" spans="1:66" x14ac:dyDescent="0.25">
      <c r="A321" s="77">
        <v>12</v>
      </c>
      <c r="B321" s="77" t="s">
        <v>750</v>
      </c>
      <c r="C321" s="77">
        <v>121</v>
      </c>
      <c r="D321" s="77" t="s">
        <v>763</v>
      </c>
      <c r="E321" s="77">
        <v>747</v>
      </c>
      <c r="F321" s="77" t="s">
        <v>764</v>
      </c>
      <c r="G321" s="77">
        <v>28</v>
      </c>
      <c r="H321" s="77" t="s">
        <v>690</v>
      </c>
      <c r="I321" s="77">
        <v>505</v>
      </c>
      <c r="J321" s="77" t="s">
        <v>764</v>
      </c>
      <c r="K321" s="77" t="s">
        <v>111</v>
      </c>
      <c r="L321" s="77">
        <v>70</v>
      </c>
      <c r="M321" s="77" t="s">
        <v>1136</v>
      </c>
      <c r="N321" s="77" t="s">
        <v>826</v>
      </c>
      <c r="O321" s="77" t="s">
        <v>827</v>
      </c>
      <c r="P321" s="57"/>
      <c r="Q321" s="57">
        <v>3</v>
      </c>
      <c r="R321" s="57"/>
      <c r="S321" s="57">
        <v>3</v>
      </c>
      <c r="T321" s="57">
        <v>12</v>
      </c>
      <c r="U321" s="57">
        <v>4</v>
      </c>
      <c r="V321" s="57">
        <v>0</v>
      </c>
      <c r="W321" s="57">
        <v>0</v>
      </c>
      <c r="X321" s="57">
        <v>0</v>
      </c>
      <c r="Y321" s="57"/>
      <c r="Z321" s="57">
        <v>1</v>
      </c>
      <c r="AA321" s="57">
        <v>9</v>
      </c>
      <c r="AB321" s="57">
        <v>0</v>
      </c>
      <c r="AC321" s="57">
        <v>1</v>
      </c>
      <c r="AD321" s="57">
        <v>0</v>
      </c>
      <c r="AE321" s="57">
        <v>5</v>
      </c>
      <c r="AF321" s="57"/>
      <c r="AG321" s="57">
        <v>4</v>
      </c>
      <c r="AH321" s="57">
        <v>2</v>
      </c>
      <c r="AI321" s="57"/>
      <c r="AJ321" s="57">
        <v>4</v>
      </c>
      <c r="AK321" s="57">
        <v>4</v>
      </c>
      <c r="AL321" s="57">
        <v>2</v>
      </c>
      <c r="AM321" s="57">
        <v>0</v>
      </c>
      <c r="AN321" s="57">
        <v>2</v>
      </c>
      <c r="AO321" s="57">
        <v>4</v>
      </c>
      <c r="AP321" s="57"/>
      <c r="AQ321" s="57">
        <v>1</v>
      </c>
      <c r="AR321" s="57">
        <v>5</v>
      </c>
      <c r="AS321" s="57">
        <v>4</v>
      </c>
      <c r="AT321" s="57"/>
      <c r="AU321" s="57">
        <v>8</v>
      </c>
      <c r="AV321" s="57">
        <v>4</v>
      </c>
      <c r="AW321" s="57">
        <v>5</v>
      </c>
      <c r="AX321" s="57">
        <v>5</v>
      </c>
      <c r="AY321" s="57">
        <v>2</v>
      </c>
      <c r="AZ321" s="57">
        <v>3</v>
      </c>
      <c r="BA321" s="57"/>
      <c r="BB321" s="57">
        <v>6</v>
      </c>
      <c r="BC321" s="57">
        <v>3</v>
      </c>
      <c r="BD321" s="57">
        <v>1</v>
      </c>
      <c r="BE321" s="57">
        <v>0</v>
      </c>
      <c r="BF321" s="57">
        <v>1</v>
      </c>
      <c r="BG321" s="57">
        <v>3</v>
      </c>
      <c r="BH321" s="57">
        <v>5</v>
      </c>
      <c r="BI321" s="57">
        <v>316</v>
      </c>
      <c r="BJ321" s="57"/>
      <c r="BK321" s="57"/>
      <c r="BL321" s="57"/>
      <c r="BM321" s="57"/>
      <c r="BN321" s="57"/>
    </row>
    <row r="322" spans="1:66" x14ac:dyDescent="0.25">
      <c r="A322" s="77">
        <v>12</v>
      </c>
      <c r="B322" s="77" t="s">
        <v>750</v>
      </c>
      <c r="C322" s="77">
        <v>121</v>
      </c>
      <c r="D322" s="77" t="s">
        <v>763</v>
      </c>
      <c r="E322" s="77">
        <v>747</v>
      </c>
      <c r="F322" s="77" t="s">
        <v>764</v>
      </c>
      <c r="G322" s="77">
        <v>28</v>
      </c>
      <c r="H322" s="77" t="s">
        <v>690</v>
      </c>
      <c r="I322" s="77">
        <v>505</v>
      </c>
      <c r="J322" s="77" t="s">
        <v>764</v>
      </c>
      <c r="K322" s="77" t="s">
        <v>111</v>
      </c>
      <c r="L322" s="77">
        <v>71</v>
      </c>
      <c r="M322" s="77" t="s">
        <v>1137</v>
      </c>
      <c r="N322" s="77" t="s">
        <v>826</v>
      </c>
      <c r="O322" s="77" t="s">
        <v>827</v>
      </c>
      <c r="P322" s="57"/>
      <c r="Q322" s="57">
        <v>3</v>
      </c>
      <c r="R322" s="57"/>
      <c r="S322" s="57">
        <v>2</v>
      </c>
      <c r="T322" s="57">
        <v>10</v>
      </c>
      <c r="U322" s="57">
        <v>3</v>
      </c>
      <c r="V322" s="57">
        <v>3</v>
      </c>
      <c r="W322" s="57">
        <v>0</v>
      </c>
      <c r="X322" s="57">
        <v>0</v>
      </c>
      <c r="Y322" s="57"/>
      <c r="Z322" s="57">
        <v>3</v>
      </c>
      <c r="AA322" s="57">
        <v>8</v>
      </c>
      <c r="AB322" s="57">
        <v>1</v>
      </c>
      <c r="AC322" s="57">
        <v>5</v>
      </c>
      <c r="AD322" s="57">
        <v>0</v>
      </c>
      <c r="AE322" s="57">
        <v>0</v>
      </c>
      <c r="AF322" s="57"/>
      <c r="AG322" s="57">
        <v>10</v>
      </c>
      <c r="AH322" s="57">
        <v>5</v>
      </c>
      <c r="AI322" s="57"/>
      <c r="AJ322" s="57">
        <v>2</v>
      </c>
      <c r="AK322" s="57">
        <v>4</v>
      </c>
      <c r="AL322" s="57">
        <v>2</v>
      </c>
      <c r="AM322" s="57">
        <v>0</v>
      </c>
      <c r="AN322" s="57">
        <v>1</v>
      </c>
      <c r="AO322" s="57">
        <v>2</v>
      </c>
      <c r="AP322" s="57"/>
      <c r="AQ322" s="57">
        <v>1</v>
      </c>
      <c r="AR322" s="57">
        <v>4</v>
      </c>
      <c r="AS322" s="57">
        <v>2</v>
      </c>
      <c r="AT322" s="57"/>
      <c r="AU322" s="57">
        <v>7</v>
      </c>
      <c r="AV322" s="57">
        <v>3</v>
      </c>
      <c r="AW322" s="57">
        <v>4</v>
      </c>
      <c r="AX322" s="57">
        <v>1</v>
      </c>
      <c r="AY322" s="57">
        <v>3</v>
      </c>
      <c r="AZ322" s="57">
        <v>4</v>
      </c>
      <c r="BA322" s="57"/>
      <c r="BB322" s="57">
        <v>15</v>
      </c>
      <c r="BC322" s="57">
        <v>3</v>
      </c>
      <c r="BD322" s="57">
        <v>2</v>
      </c>
      <c r="BE322" s="57">
        <v>0</v>
      </c>
      <c r="BF322" s="57">
        <v>1</v>
      </c>
      <c r="BG322" s="57">
        <v>1</v>
      </c>
      <c r="BH322" s="57">
        <v>5</v>
      </c>
      <c r="BI322" s="57">
        <v>321</v>
      </c>
      <c r="BJ322" s="57"/>
      <c r="BK322" s="57"/>
      <c r="BL322" s="57"/>
      <c r="BM322" s="57"/>
      <c r="BN322" s="57"/>
    </row>
    <row r="323" spans="1:66" x14ac:dyDescent="0.25">
      <c r="A323" s="77">
        <v>12</v>
      </c>
      <c r="B323" s="77" t="s">
        <v>750</v>
      </c>
      <c r="C323" s="77">
        <v>121</v>
      </c>
      <c r="D323" s="77" t="s">
        <v>763</v>
      </c>
      <c r="E323" s="77">
        <v>747</v>
      </c>
      <c r="F323" s="77" t="s">
        <v>764</v>
      </c>
      <c r="G323" s="77">
        <v>28</v>
      </c>
      <c r="H323" s="77" t="s">
        <v>690</v>
      </c>
      <c r="I323" s="77">
        <v>505</v>
      </c>
      <c r="J323" s="77" t="s">
        <v>764</v>
      </c>
      <c r="K323" s="77" t="s">
        <v>111</v>
      </c>
      <c r="L323" s="77">
        <v>72</v>
      </c>
      <c r="M323" s="77" t="s">
        <v>1138</v>
      </c>
      <c r="N323" s="77" t="s">
        <v>826</v>
      </c>
      <c r="O323" s="77" t="s">
        <v>827</v>
      </c>
      <c r="P323" s="57"/>
      <c r="Q323" s="57">
        <v>1</v>
      </c>
      <c r="R323" s="57"/>
      <c r="S323" s="57">
        <v>1</v>
      </c>
      <c r="T323" s="57">
        <v>14</v>
      </c>
      <c r="U323" s="57">
        <v>5</v>
      </c>
      <c r="V323" s="57">
        <v>5</v>
      </c>
      <c r="W323" s="57">
        <v>2</v>
      </c>
      <c r="X323" s="57">
        <v>2</v>
      </c>
      <c r="Y323" s="57"/>
      <c r="Z323" s="57">
        <v>7</v>
      </c>
      <c r="AA323" s="57">
        <v>10</v>
      </c>
      <c r="AB323" s="57">
        <v>0</v>
      </c>
      <c r="AC323" s="57">
        <v>1</v>
      </c>
      <c r="AD323" s="57">
        <v>0</v>
      </c>
      <c r="AE323" s="57">
        <v>4</v>
      </c>
      <c r="AF323" s="57"/>
      <c r="AG323" s="57">
        <v>6</v>
      </c>
      <c r="AH323" s="57">
        <v>4</v>
      </c>
      <c r="AI323" s="57"/>
      <c r="AJ323" s="57">
        <v>3</v>
      </c>
      <c r="AK323" s="57">
        <v>9</v>
      </c>
      <c r="AL323" s="57">
        <v>0</v>
      </c>
      <c r="AM323" s="57">
        <v>0</v>
      </c>
      <c r="AN323" s="57">
        <v>1</v>
      </c>
      <c r="AO323" s="57">
        <v>6</v>
      </c>
      <c r="AP323" s="57"/>
      <c r="AQ323" s="57">
        <v>3</v>
      </c>
      <c r="AR323" s="57">
        <v>6</v>
      </c>
      <c r="AS323" s="57">
        <v>2</v>
      </c>
      <c r="AT323" s="57"/>
      <c r="AU323" s="57">
        <v>4</v>
      </c>
      <c r="AV323" s="57">
        <v>2</v>
      </c>
      <c r="AW323" s="57">
        <v>7</v>
      </c>
      <c r="AX323" s="57">
        <v>3</v>
      </c>
      <c r="AY323" s="57">
        <v>0</v>
      </c>
      <c r="AZ323" s="57">
        <v>3</v>
      </c>
      <c r="BA323" s="57"/>
      <c r="BB323" s="57">
        <v>16</v>
      </c>
      <c r="BC323" s="57">
        <v>6</v>
      </c>
      <c r="BD323" s="57">
        <v>4</v>
      </c>
      <c r="BE323" s="57">
        <v>0</v>
      </c>
      <c r="BF323" s="57">
        <v>1</v>
      </c>
      <c r="BG323" s="57">
        <v>5</v>
      </c>
      <c r="BH323" s="57">
        <v>5</v>
      </c>
      <c r="BI323" s="57">
        <v>347</v>
      </c>
      <c r="BJ323" s="57"/>
      <c r="BK323" s="57"/>
      <c r="BL323" s="57"/>
      <c r="BM323" s="57"/>
      <c r="BN323" s="57"/>
    </row>
    <row r="324" spans="1:66" x14ac:dyDescent="0.25">
      <c r="A324" s="77">
        <v>12</v>
      </c>
      <c r="B324" s="77" t="s">
        <v>750</v>
      </c>
      <c r="C324" s="77">
        <v>121</v>
      </c>
      <c r="D324" s="77" t="s">
        <v>763</v>
      </c>
      <c r="E324" s="77">
        <v>747</v>
      </c>
      <c r="F324" s="77" t="s">
        <v>764</v>
      </c>
      <c r="G324" s="77">
        <v>28</v>
      </c>
      <c r="H324" s="77" t="s">
        <v>690</v>
      </c>
      <c r="I324" s="77">
        <v>505</v>
      </c>
      <c r="J324" s="77" t="s">
        <v>764</v>
      </c>
      <c r="K324" s="77" t="s">
        <v>111</v>
      </c>
      <c r="L324" s="77">
        <v>73</v>
      </c>
      <c r="M324" s="77" t="s">
        <v>1139</v>
      </c>
      <c r="N324" s="77" t="s">
        <v>826</v>
      </c>
      <c r="O324" s="77" t="s">
        <v>827</v>
      </c>
      <c r="P324" s="57"/>
      <c r="Q324" s="57">
        <v>1</v>
      </c>
      <c r="R324" s="57"/>
      <c r="S324" s="57"/>
      <c r="T324" s="57">
        <v>12</v>
      </c>
      <c r="U324" s="57">
        <v>2</v>
      </c>
      <c r="V324" s="57">
        <v>3</v>
      </c>
      <c r="W324" s="57">
        <v>1</v>
      </c>
      <c r="X324" s="57"/>
      <c r="Y324" s="57"/>
      <c r="Z324" s="57">
        <v>2</v>
      </c>
      <c r="AA324" s="57">
        <v>4</v>
      </c>
      <c r="AB324" s="57"/>
      <c r="AC324" s="57">
        <v>3</v>
      </c>
      <c r="AD324" s="57">
        <v>1</v>
      </c>
      <c r="AE324" s="57">
        <v>4</v>
      </c>
      <c r="AF324" s="57"/>
      <c r="AG324" s="57">
        <v>1</v>
      </c>
      <c r="AH324" s="57">
        <v>7</v>
      </c>
      <c r="AI324" s="57"/>
      <c r="AJ324" s="57">
        <v>4</v>
      </c>
      <c r="AK324" s="57">
        <v>6</v>
      </c>
      <c r="AL324" s="57">
        <v>3</v>
      </c>
      <c r="AM324" s="57"/>
      <c r="AN324" s="57">
        <v>2</v>
      </c>
      <c r="AO324" s="57">
        <v>5</v>
      </c>
      <c r="AP324" s="57"/>
      <c r="AQ324" s="57">
        <v>6</v>
      </c>
      <c r="AR324" s="57">
        <v>3</v>
      </c>
      <c r="AS324" s="57">
        <v>3</v>
      </c>
      <c r="AT324" s="57"/>
      <c r="AU324" s="57">
        <v>8</v>
      </c>
      <c r="AV324" s="57">
        <v>4</v>
      </c>
      <c r="AW324" s="57">
        <v>15</v>
      </c>
      <c r="AX324" s="57">
        <v>2</v>
      </c>
      <c r="AY324" s="57">
        <v>1</v>
      </c>
      <c r="AZ324" s="57">
        <v>3</v>
      </c>
      <c r="BA324" s="57"/>
      <c r="BB324" s="57">
        <v>10</v>
      </c>
      <c r="BC324" s="57">
        <v>4</v>
      </c>
      <c r="BD324" s="57">
        <v>1</v>
      </c>
      <c r="BE324" s="57">
        <v>1</v>
      </c>
      <c r="BF324" s="57"/>
      <c r="BG324" s="57">
        <v>7</v>
      </c>
      <c r="BH324" s="57">
        <v>7</v>
      </c>
      <c r="BI324" s="57">
        <v>326</v>
      </c>
      <c r="BJ324" s="57"/>
      <c r="BK324" s="57"/>
      <c r="BL324" s="57"/>
      <c r="BM324" s="57"/>
      <c r="BN324" s="57"/>
    </row>
    <row r="325" spans="1:66" x14ac:dyDescent="0.25">
      <c r="A325" s="77">
        <v>12</v>
      </c>
      <c r="B325" s="77" t="s">
        <v>750</v>
      </c>
      <c r="C325" s="77">
        <v>121</v>
      </c>
      <c r="D325" s="77" t="s">
        <v>763</v>
      </c>
      <c r="E325" s="77">
        <v>747</v>
      </c>
      <c r="F325" s="77" t="s">
        <v>764</v>
      </c>
      <c r="G325" s="77">
        <v>28</v>
      </c>
      <c r="H325" s="77" t="s">
        <v>690</v>
      </c>
      <c r="I325" s="77">
        <v>505</v>
      </c>
      <c r="J325" s="77" t="s">
        <v>764</v>
      </c>
      <c r="K325" s="77" t="s">
        <v>111</v>
      </c>
      <c r="L325" s="77">
        <v>74</v>
      </c>
      <c r="M325" s="77" t="s">
        <v>1140</v>
      </c>
      <c r="N325" s="77" t="s">
        <v>826</v>
      </c>
      <c r="O325" s="77" t="s">
        <v>827</v>
      </c>
      <c r="P325" s="57"/>
      <c r="Q325" s="57">
        <v>3</v>
      </c>
      <c r="R325" s="57"/>
      <c r="S325" s="57">
        <v>2</v>
      </c>
      <c r="T325" s="57">
        <v>22</v>
      </c>
      <c r="U325" s="57">
        <v>0</v>
      </c>
      <c r="V325" s="57">
        <v>4</v>
      </c>
      <c r="W325" s="57">
        <v>1</v>
      </c>
      <c r="X325" s="57">
        <v>1</v>
      </c>
      <c r="Y325" s="57"/>
      <c r="Z325" s="57">
        <v>5</v>
      </c>
      <c r="AA325" s="57">
        <v>10</v>
      </c>
      <c r="AB325" s="57">
        <v>1</v>
      </c>
      <c r="AC325" s="57">
        <v>4</v>
      </c>
      <c r="AD325" s="57">
        <v>0</v>
      </c>
      <c r="AE325" s="57">
        <v>6</v>
      </c>
      <c r="AF325" s="57"/>
      <c r="AG325" s="57">
        <v>4</v>
      </c>
      <c r="AH325" s="57">
        <v>3</v>
      </c>
      <c r="AI325" s="57"/>
      <c r="AJ325" s="57">
        <v>2</v>
      </c>
      <c r="AK325" s="57">
        <v>2</v>
      </c>
      <c r="AL325" s="57">
        <v>3</v>
      </c>
      <c r="AM325" s="57">
        <v>0</v>
      </c>
      <c r="AN325" s="57">
        <v>2</v>
      </c>
      <c r="AO325" s="57">
        <v>5</v>
      </c>
      <c r="AP325" s="57"/>
      <c r="AQ325" s="57">
        <v>2</v>
      </c>
      <c r="AR325" s="57">
        <v>6</v>
      </c>
      <c r="AS325" s="57">
        <v>1</v>
      </c>
      <c r="AT325" s="57"/>
      <c r="AU325" s="57">
        <v>6</v>
      </c>
      <c r="AV325" s="57">
        <v>2</v>
      </c>
      <c r="AW325" s="57">
        <v>4</v>
      </c>
      <c r="AX325" s="57">
        <v>1</v>
      </c>
      <c r="AY325" s="57">
        <v>0</v>
      </c>
      <c r="AZ325" s="57">
        <v>4</v>
      </c>
      <c r="BA325" s="57"/>
      <c r="BB325" s="57">
        <v>10</v>
      </c>
      <c r="BC325" s="57">
        <v>7</v>
      </c>
      <c r="BD325" s="57">
        <v>3</v>
      </c>
      <c r="BE325" s="57">
        <v>0</v>
      </c>
      <c r="BF325" s="57">
        <v>0</v>
      </c>
      <c r="BG325" s="57">
        <v>5</v>
      </c>
      <c r="BH325" s="57">
        <v>7</v>
      </c>
      <c r="BI325" s="57">
        <v>322</v>
      </c>
      <c r="BJ325" s="57"/>
      <c r="BK325" s="57"/>
      <c r="BL325" s="57"/>
      <c r="BM325" s="57"/>
      <c r="BN325" s="57"/>
    </row>
    <row r="326" spans="1:66" x14ac:dyDescent="0.25">
      <c r="A326" s="77">
        <v>12</v>
      </c>
      <c r="B326" s="77" t="s">
        <v>750</v>
      </c>
      <c r="C326" s="77">
        <v>121</v>
      </c>
      <c r="D326" s="77" t="s">
        <v>763</v>
      </c>
      <c r="E326" s="77">
        <v>747</v>
      </c>
      <c r="F326" s="77" t="s">
        <v>764</v>
      </c>
      <c r="G326" s="77">
        <v>28</v>
      </c>
      <c r="H326" s="77" t="s">
        <v>690</v>
      </c>
      <c r="I326" s="77">
        <v>505</v>
      </c>
      <c r="J326" s="77" t="s">
        <v>764</v>
      </c>
      <c r="K326" s="77" t="s">
        <v>111</v>
      </c>
      <c r="L326" s="77">
        <v>75</v>
      </c>
      <c r="M326" s="77" t="s">
        <v>1141</v>
      </c>
      <c r="N326" s="77" t="s">
        <v>826</v>
      </c>
      <c r="O326" s="77" t="s">
        <v>827</v>
      </c>
      <c r="P326" s="57"/>
      <c r="Q326" s="57">
        <v>5</v>
      </c>
      <c r="R326" s="57"/>
      <c r="S326" s="57">
        <v>1</v>
      </c>
      <c r="T326" s="57">
        <v>13</v>
      </c>
      <c r="U326" s="57">
        <v>0</v>
      </c>
      <c r="V326" s="57">
        <v>1</v>
      </c>
      <c r="W326" s="57">
        <v>1</v>
      </c>
      <c r="X326" s="57"/>
      <c r="Y326" s="57"/>
      <c r="Z326" s="57">
        <v>2</v>
      </c>
      <c r="AA326" s="57">
        <v>8</v>
      </c>
      <c r="AB326" s="57">
        <v>0</v>
      </c>
      <c r="AC326" s="57">
        <v>3</v>
      </c>
      <c r="AD326" s="57">
        <v>2</v>
      </c>
      <c r="AE326" s="57">
        <v>4</v>
      </c>
      <c r="AF326" s="57"/>
      <c r="AG326" s="57">
        <v>5</v>
      </c>
      <c r="AH326" s="57">
        <v>6</v>
      </c>
      <c r="AI326" s="57"/>
      <c r="AJ326" s="57">
        <v>3</v>
      </c>
      <c r="AK326" s="57">
        <v>5</v>
      </c>
      <c r="AL326" s="57">
        <v>2</v>
      </c>
      <c r="AM326" s="57">
        <v>0</v>
      </c>
      <c r="AN326" s="57">
        <v>0</v>
      </c>
      <c r="AO326" s="57">
        <v>3</v>
      </c>
      <c r="AP326" s="57"/>
      <c r="AQ326" s="57">
        <v>2</v>
      </c>
      <c r="AR326" s="57">
        <v>3</v>
      </c>
      <c r="AS326" s="57">
        <v>1</v>
      </c>
      <c r="AT326" s="57"/>
      <c r="AU326" s="57">
        <v>5</v>
      </c>
      <c r="AV326" s="57">
        <v>1</v>
      </c>
      <c r="AW326" s="57">
        <v>9</v>
      </c>
      <c r="AX326" s="57">
        <v>2</v>
      </c>
      <c r="AY326" s="57">
        <v>0</v>
      </c>
      <c r="AZ326" s="57">
        <v>4</v>
      </c>
      <c r="BA326" s="57"/>
      <c r="BB326" s="57">
        <v>7</v>
      </c>
      <c r="BC326" s="57">
        <v>6</v>
      </c>
      <c r="BD326" s="57">
        <v>1</v>
      </c>
      <c r="BE326" s="57">
        <v>0</v>
      </c>
      <c r="BF326" s="57">
        <v>0</v>
      </c>
      <c r="BG326" s="57">
        <v>2</v>
      </c>
      <c r="BH326" s="57">
        <v>2</v>
      </c>
      <c r="BI326" s="57">
        <v>307</v>
      </c>
      <c r="BJ326" s="57"/>
      <c r="BK326" s="57"/>
      <c r="BL326" s="57"/>
      <c r="BM326" s="57"/>
      <c r="BN326" s="57"/>
    </row>
    <row r="327" spans="1:66" x14ac:dyDescent="0.25">
      <c r="A327" s="77">
        <v>12</v>
      </c>
      <c r="B327" s="77" t="s">
        <v>750</v>
      </c>
      <c r="C327" s="77">
        <v>121</v>
      </c>
      <c r="D327" s="77" t="s">
        <v>763</v>
      </c>
      <c r="E327" s="77">
        <v>747</v>
      </c>
      <c r="F327" s="77" t="s">
        <v>764</v>
      </c>
      <c r="G327" s="77">
        <v>28</v>
      </c>
      <c r="H327" s="77" t="s">
        <v>690</v>
      </c>
      <c r="I327" s="77">
        <v>505</v>
      </c>
      <c r="J327" s="77" t="s">
        <v>764</v>
      </c>
      <c r="K327" s="77" t="s">
        <v>111</v>
      </c>
      <c r="L327" s="77">
        <v>76</v>
      </c>
      <c r="M327" s="77" t="s">
        <v>1142</v>
      </c>
      <c r="N327" s="77" t="s">
        <v>826</v>
      </c>
      <c r="O327" s="77" t="s">
        <v>827</v>
      </c>
      <c r="P327" s="57"/>
      <c r="Q327" s="57">
        <v>1</v>
      </c>
      <c r="R327" s="57"/>
      <c r="S327" s="57">
        <v>0</v>
      </c>
      <c r="T327" s="57">
        <v>12</v>
      </c>
      <c r="U327" s="57">
        <v>0</v>
      </c>
      <c r="V327" s="57">
        <v>3</v>
      </c>
      <c r="W327" s="57">
        <v>2</v>
      </c>
      <c r="X327" s="57">
        <v>0</v>
      </c>
      <c r="Y327" s="57"/>
      <c r="Z327" s="57">
        <v>5</v>
      </c>
      <c r="AA327" s="57">
        <v>5</v>
      </c>
      <c r="AB327" s="57">
        <v>1</v>
      </c>
      <c r="AC327" s="57">
        <v>7</v>
      </c>
      <c r="AD327" s="57">
        <v>3</v>
      </c>
      <c r="AE327" s="57">
        <v>4</v>
      </c>
      <c r="AF327" s="57"/>
      <c r="AG327" s="57">
        <v>7</v>
      </c>
      <c r="AH327" s="57">
        <v>7</v>
      </c>
      <c r="AI327" s="57"/>
      <c r="AJ327" s="57">
        <v>2</v>
      </c>
      <c r="AK327" s="57">
        <v>3</v>
      </c>
      <c r="AL327" s="57">
        <v>1</v>
      </c>
      <c r="AM327" s="57">
        <v>1</v>
      </c>
      <c r="AN327" s="57">
        <v>1</v>
      </c>
      <c r="AO327" s="57">
        <v>6</v>
      </c>
      <c r="AP327" s="57"/>
      <c r="AQ327" s="57">
        <v>4</v>
      </c>
      <c r="AR327" s="57">
        <v>2</v>
      </c>
      <c r="AS327" s="57">
        <v>2</v>
      </c>
      <c r="AT327" s="57"/>
      <c r="AU327" s="57">
        <v>7</v>
      </c>
      <c r="AV327" s="57">
        <v>0</v>
      </c>
      <c r="AW327" s="57">
        <v>7</v>
      </c>
      <c r="AX327" s="57">
        <v>2</v>
      </c>
      <c r="AY327" s="57">
        <v>0</v>
      </c>
      <c r="AZ327" s="57">
        <v>3</v>
      </c>
      <c r="BA327" s="57"/>
      <c r="BB327" s="57">
        <v>16</v>
      </c>
      <c r="BC327" s="57">
        <v>11</v>
      </c>
      <c r="BD327" s="57">
        <v>1</v>
      </c>
      <c r="BE327" s="57">
        <v>0</v>
      </c>
      <c r="BF327" s="57">
        <v>0</v>
      </c>
      <c r="BG327" s="57">
        <v>5</v>
      </c>
      <c r="BH327" s="57">
        <v>2</v>
      </c>
      <c r="BI327" s="57">
        <v>319</v>
      </c>
      <c r="BJ327" s="57"/>
      <c r="BK327" s="57"/>
      <c r="BL327" s="57"/>
      <c r="BM327" s="57"/>
      <c r="BN327" s="57"/>
    </row>
    <row r="328" spans="1:66" x14ac:dyDescent="0.25">
      <c r="A328" s="77">
        <v>12</v>
      </c>
      <c r="B328" s="77" t="s">
        <v>750</v>
      </c>
      <c r="C328" s="77">
        <v>121</v>
      </c>
      <c r="D328" s="77" t="s">
        <v>763</v>
      </c>
      <c r="E328" s="77">
        <v>747</v>
      </c>
      <c r="F328" s="77" t="s">
        <v>764</v>
      </c>
      <c r="G328" s="77">
        <v>28</v>
      </c>
      <c r="H328" s="77" t="s">
        <v>690</v>
      </c>
      <c r="I328" s="77">
        <v>505</v>
      </c>
      <c r="J328" s="77" t="s">
        <v>764</v>
      </c>
      <c r="K328" s="77" t="s">
        <v>111</v>
      </c>
      <c r="L328" s="77">
        <v>77</v>
      </c>
      <c r="M328" s="77" t="s">
        <v>1143</v>
      </c>
      <c r="N328" s="77" t="s">
        <v>826</v>
      </c>
      <c r="O328" s="77" t="s">
        <v>827</v>
      </c>
      <c r="P328" s="57"/>
      <c r="Q328" s="57">
        <v>2</v>
      </c>
      <c r="R328" s="57"/>
      <c r="S328" s="57">
        <v>1</v>
      </c>
      <c r="T328" s="57">
        <v>20</v>
      </c>
      <c r="U328" s="57">
        <v>6</v>
      </c>
      <c r="V328" s="57">
        <v>4</v>
      </c>
      <c r="W328" s="57">
        <v>0</v>
      </c>
      <c r="X328" s="57">
        <v>0</v>
      </c>
      <c r="Y328" s="57"/>
      <c r="Z328" s="57">
        <v>4</v>
      </c>
      <c r="AA328" s="57">
        <v>10</v>
      </c>
      <c r="AB328" s="57">
        <v>1</v>
      </c>
      <c r="AC328" s="57">
        <v>5</v>
      </c>
      <c r="AD328" s="57">
        <v>0</v>
      </c>
      <c r="AE328" s="57">
        <v>8</v>
      </c>
      <c r="AF328" s="57"/>
      <c r="AG328" s="57">
        <v>6</v>
      </c>
      <c r="AH328" s="57">
        <v>4</v>
      </c>
      <c r="AI328" s="57"/>
      <c r="AJ328" s="57">
        <v>5</v>
      </c>
      <c r="AK328" s="57">
        <v>3</v>
      </c>
      <c r="AL328" s="57">
        <v>5</v>
      </c>
      <c r="AM328" s="57">
        <v>1</v>
      </c>
      <c r="AN328" s="57">
        <v>1</v>
      </c>
      <c r="AO328" s="57">
        <v>6</v>
      </c>
      <c r="AP328" s="57"/>
      <c r="AQ328" s="57">
        <v>4</v>
      </c>
      <c r="AR328" s="57">
        <v>2</v>
      </c>
      <c r="AS328" s="57">
        <v>5</v>
      </c>
      <c r="AT328" s="57"/>
      <c r="AU328" s="57">
        <v>4</v>
      </c>
      <c r="AV328" s="57">
        <v>2</v>
      </c>
      <c r="AW328" s="57">
        <v>6</v>
      </c>
      <c r="AX328" s="57">
        <v>2</v>
      </c>
      <c r="AY328" s="57">
        <v>1</v>
      </c>
      <c r="AZ328" s="57">
        <v>7</v>
      </c>
      <c r="BA328" s="57"/>
      <c r="BB328" s="57">
        <v>15</v>
      </c>
      <c r="BC328" s="57">
        <v>13</v>
      </c>
      <c r="BD328" s="57">
        <v>1</v>
      </c>
      <c r="BE328" s="57">
        <v>0</v>
      </c>
      <c r="BF328" s="57">
        <v>0</v>
      </c>
      <c r="BG328" s="57">
        <v>4</v>
      </c>
      <c r="BH328" s="57">
        <v>5</v>
      </c>
      <c r="BI328" s="57">
        <v>327</v>
      </c>
      <c r="BJ328" s="57"/>
      <c r="BK328" s="57"/>
      <c r="BL328" s="57"/>
      <c r="BM328" s="57"/>
      <c r="BN328" s="57"/>
    </row>
    <row r="329" spans="1:66" x14ac:dyDescent="0.25">
      <c r="A329" s="77">
        <v>12</v>
      </c>
      <c r="B329" s="77" t="s">
        <v>750</v>
      </c>
      <c r="C329" s="77">
        <v>121</v>
      </c>
      <c r="D329" s="77" t="s">
        <v>763</v>
      </c>
      <c r="E329" s="77">
        <v>747</v>
      </c>
      <c r="F329" s="77" t="s">
        <v>764</v>
      </c>
      <c r="G329" s="77">
        <v>28</v>
      </c>
      <c r="H329" s="77" t="s">
        <v>690</v>
      </c>
      <c r="I329" s="77">
        <v>505</v>
      </c>
      <c r="J329" s="77" t="s">
        <v>764</v>
      </c>
      <c r="K329" s="77" t="s">
        <v>111</v>
      </c>
      <c r="L329" s="77">
        <v>78</v>
      </c>
      <c r="M329" s="77" t="s">
        <v>1144</v>
      </c>
      <c r="N329" s="77" t="s">
        <v>826</v>
      </c>
      <c r="O329" s="77" t="s">
        <v>827</v>
      </c>
      <c r="P329" s="57"/>
      <c r="Q329" s="57">
        <v>7</v>
      </c>
      <c r="R329" s="57"/>
      <c r="S329" s="57">
        <v>3</v>
      </c>
      <c r="T329" s="57">
        <v>24</v>
      </c>
      <c r="U329" s="57">
        <v>2</v>
      </c>
      <c r="V329" s="57">
        <v>1</v>
      </c>
      <c r="W329" s="57">
        <v>0</v>
      </c>
      <c r="X329" s="57">
        <v>1</v>
      </c>
      <c r="Y329" s="57"/>
      <c r="Z329" s="57">
        <v>2</v>
      </c>
      <c r="AA329" s="57">
        <v>9</v>
      </c>
      <c r="AB329" s="57">
        <v>0</v>
      </c>
      <c r="AC329" s="57">
        <v>5</v>
      </c>
      <c r="AD329" s="57">
        <v>0</v>
      </c>
      <c r="AE329" s="57">
        <v>1</v>
      </c>
      <c r="AF329" s="57"/>
      <c r="AG329" s="57">
        <v>6</v>
      </c>
      <c r="AH329" s="57">
        <v>7</v>
      </c>
      <c r="AI329" s="57"/>
      <c r="AJ329" s="57">
        <v>4</v>
      </c>
      <c r="AK329" s="57">
        <v>4</v>
      </c>
      <c r="AL329" s="57">
        <v>2</v>
      </c>
      <c r="AM329" s="57">
        <v>0</v>
      </c>
      <c r="AN329" s="57">
        <v>0</v>
      </c>
      <c r="AO329" s="57">
        <v>2</v>
      </c>
      <c r="AP329" s="57"/>
      <c r="AQ329" s="57">
        <v>6</v>
      </c>
      <c r="AR329" s="57">
        <v>4</v>
      </c>
      <c r="AS329" s="57">
        <v>3</v>
      </c>
      <c r="AT329" s="57"/>
      <c r="AU329" s="57">
        <v>7</v>
      </c>
      <c r="AV329" s="57">
        <v>1</v>
      </c>
      <c r="AW329" s="57">
        <v>11</v>
      </c>
      <c r="AX329" s="57">
        <v>3</v>
      </c>
      <c r="AY329" s="57">
        <v>2</v>
      </c>
      <c r="AZ329" s="57">
        <v>6</v>
      </c>
      <c r="BA329" s="57"/>
      <c r="BB329" s="57">
        <v>14</v>
      </c>
      <c r="BC329" s="57">
        <v>4</v>
      </c>
      <c r="BD329" s="57">
        <v>2</v>
      </c>
      <c r="BE329" s="57">
        <v>0</v>
      </c>
      <c r="BF329" s="57">
        <v>0</v>
      </c>
      <c r="BG329" s="57">
        <v>4</v>
      </c>
      <c r="BH329" s="57">
        <v>6</v>
      </c>
      <c r="BI329" s="57">
        <v>323</v>
      </c>
      <c r="BJ329" s="57"/>
      <c r="BK329" s="57"/>
      <c r="BL329" s="57"/>
      <c r="BM329" s="57"/>
      <c r="BN329" s="57"/>
    </row>
    <row r="330" spans="1:66" x14ac:dyDescent="0.25">
      <c r="A330" s="77">
        <v>12</v>
      </c>
      <c r="B330" s="77" t="s">
        <v>750</v>
      </c>
      <c r="C330" s="77">
        <v>121</v>
      </c>
      <c r="D330" s="77" t="s">
        <v>763</v>
      </c>
      <c r="E330" s="77">
        <v>747</v>
      </c>
      <c r="F330" s="77" t="s">
        <v>764</v>
      </c>
      <c r="G330" s="77">
        <v>28</v>
      </c>
      <c r="H330" s="77" t="s">
        <v>690</v>
      </c>
      <c r="I330" s="77">
        <v>505</v>
      </c>
      <c r="J330" s="77" t="s">
        <v>764</v>
      </c>
      <c r="K330" s="77" t="s">
        <v>111</v>
      </c>
      <c r="L330" s="77">
        <v>79</v>
      </c>
      <c r="M330" s="77" t="s">
        <v>1145</v>
      </c>
      <c r="N330" s="77" t="s">
        <v>826</v>
      </c>
      <c r="O330" s="77" t="s">
        <v>827</v>
      </c>
      <c r="P330" s="57"/>
      <c r="Q330" s="57">
        <v>3</v>
      </c>
      <c r="R330" s="57"/>
      <c r="S330" s="57">
        <v>1</v>
      </c>
      <c r="T330" s="57">
        <v>16</v>
      </c>
      <c r="U330" s="57">
        <v>4</v>
      </c>
      <c r="V330" s="57">
        <v>0</v>
      </c>
      <c r="W330" s="57">
        <v>2</v>
      </c>
      <c r="X330" s="57">
        <v>0</v>
      </c>
      <c r="Y330" s="57"/>
      <c r="Z330" s="57">
        <v>2</v>
      </c>
      <c r="AA330" s="57">
        <v>8</v>
      </c>
      <c r="AB330" s="57">
        <v>0</v>
      </c>
      <c r="AC330" s="57">
        <v>0</v>
      </c>
      <c r="AD330" s="57">
        <v>1</v>
      </c>
      <c r="AE330" s="57">
        <v>0</v>
      </c>
      <c r="AF330" s="57"/>
      <c r="AG330" s="57">
        <v>3</v>
      </c>
      <c r="AH330" s="57">
        <v>5</v>
      </c>
      <c r="AI330" s="57"/>
      <c r="AJ330" s="57">
        <v>2</v>
      </c>
      <c r="AK330" s="57">
        <v>5</v>
      </c>
      <c r="AL330" s="57">
        <v>1</v>
      </c>
      <c r="AM330" s="57">
        <v>2</v>
      </c>
      <c r="AN330" s="57">
        <v>1</v>
      </c>
      <c r="AO330" s="57">
        <v>7</v>
      </c>
      <c r="AP330" s="57"/>
      <c r="AQ330" s="57">
        <v>3</v>
      </c>
      <c r="AR330" s="57">
        <v>1</v>
      </c>
      <c r="AS330" s="57">
        <v>0</v>
      </c>
      <c r="AT330" s="57"/>
      <c r="AU330" s="57">
        <v>3</v>
      </c>
      <c r="AV330" s="57">
        <v>2</v>
      </c>
      <c r="AW330" s="57">
        <v>7</v>
      </c>
      <c r="AX330" s="57">
        <v>2</v>
      </c>
      <c r="AY330" s="57">
        <v>1</v>
      </c>
      <c r="AZ330" s="57">
        <v>5</v>
      </c>
      <c r="BA330" s="57"/>
      <c r="BB330" s="57">
        <v>13</v>
      </c>
      <c r="BC330" s="57">
        <v>4</v>
      </c>
      <c r="BD330" s="57">
        <v>0</v>
      </c>
      <c r="BE330" s="57">
        <v>0</v>
      </c>
      <c r="BF330" s="57">
        <v>2</v>
      </c>
      <c r="BG330" s="57">
        <v>2</v>
      </c>
      <c r="BH330" s="57">
        <v>8</v>
      </c>
      <c r="BI330" s="57">
        <v>325</v>
      </c>
      <c r="BJ330" s="57"/>
      <c r="BK330" s="57"/>
      <c r="BL330" s="57"/>
      <c r="BM330" s="57"/>
      <c r="BN330" s="57"/>
    </row>
    <row r="331" spans="1:66" x14ac:dyDescent="0.25">
      <c r="A331" s="77">
        <v>12</v>
      </c>
      <c r="B331" s="77" t="s">
        <v>750</v>
      </c>
      <c r="C331" s="77">
        <v>121</v>
      </c>
      <c r="D331" s="77" t="s">
        <v>763</v>
      </c>
      <c r="E331" s="77">
        <v>747</v>
      </c>
      <c r="F331" s="77" t="s">
        <v>764</v>
      </c>
      <c r="G331" s="77">
        <v>28</v>
      </c>
      <c r="H331" s="77" t="s">
        <v>690</v>
      </c>
      <c r="I331" s="77">
        <v>505</v>
      </c>
      <c r="J331" s="77" t="s">
        <v>764</v>
      </c>
      <c r="K331" s="77" t="s">
        <v>111</v>
      </c>
      <c r="L331" s="77">
        <v>80</v>
      </c>
      <c r="M331" s="77" t="s">
        <v>1146</v>
      </c>
      <c r="N331" s="77" t="s">
        <v>826</v>
      </c>
      <c r="O331" s="77" t="s">
        <v>827</v>
      </c>
      <c r="P331" s="57"/>
      <c r="Q331" s="57">
        <v>4</v>
      </c>
      <c r="R331" s="57"/>
      <c r="S331" s="57">
        <v>2</v>
      </c>
      <c r="T331" s="57">
        <v>17</v>
      </c>
      <c r="U331" s="57">
        <v>2</v>
      </c>
      <c r="V331" s="57">
        <v>0</v>
      </c>
      <c r="W331" s="57">
        <v>2</v>
      </c>
      <c r="X331" s="57">
        <v>0</v>
      </c>
      <c r="Y331" s="57"/>
      <c r="Z331" s="57">
        <v>0</v>
      </c>
      <c r="AA331" s="57">
        <v>6</v>
      </c>
      <c r="AB331" s="57">
        <v>1</v>
      </c>
      <c r="AC331" s="57">
        <v>2</v>
      </c>
      <c r="AD331" s="57">
        <v>0</v>
      </c>
      <c r="AE331" s="57">
        <v>2</v>
      </c>
      <c r="AF331" s="57"/>
      <c r="AG331" s="57">
        <v>8</v>
      </c>
      <c r="AH331" s="57">
        <v>3</v>
      </c>
      <c r="AI331" s="57"/>
      <c r="AJ331" s="57">
        <v>5</v>
      </c>
      <c r="AK331" s="57">
        <v>4</v>
      </c>
      <c r="AL331" s="57">
        <v>0</v>
      </c>
      <c r="AM331" s="57">
        <v>0</v>
      </c>
      <c r="AN331" s="57">
        <v>1</v>
      </c>
      <c r="AO331" s="57">
        <v>12</v>
      </c>
      <c r="AP331" s="57"/>
      <c r="AQ331" s="57">
        <v>1</v>
      </c>
      <c r="AR331" s="57">
        <v>3</v>
      </c>
      <c r="AS331" s="57">
        <v>1</v>
      </c>
      <c r="AT331" s="57"/>
      <c r="AU331" s="57">
        <v>6</v>
      </c>
      <c r="AV331" s="57">
        <v>3</v>
      </c>
      <c r="AW331" s="57">
        <v>7</v>
      </c>
      <c r="AX331" s="57">
        <v>2</v>
      </c>
      <c r="AY331" s="57">
        <v>1</v>
      </c>
      <c r="AZ331" s="57">
        <v>1</v>
      </c>
      <c r="BA331" s="57"/>
      <c r="BB331" s="57">
        <v>7</v>
      </c>
      <c r="BC331" s="57">
        <v>6</v>
      </c>
      <c r="BD331" s="57">
        <v>1</v>
      </c>
      <c r="BE331" s="57">
        <v>0</v>
      </c>
      <c r="BF331" s="57">
        <v>1</v>
      </c>
      <c r="BG331" s="57">
        <v>1</v>
      </c>
      <c r="BH331" s="57">
        <v>3</v>
      </c>
      <c r="BI331" s="57">
        <v>303</v>
      </c>
      <c r="BJ331" s="57"/>
      <c r="BK331" s="57"/>
      <c r="BL331" s="57"/>
      <c r="BM331" s="57"/>
      <c r="BN331" s="57"/>
    </row>
    <row r="332" spans="1:66" x14ac:dyDescent="0.25">
      <c r="A332" s="77">
        <v>12</v>
      </c>
      <c r="B332" s="77" t="s">
        <v>750</v>
      </c>
      <c r="C332" s="77">
        <v>121</v>
      </c>
      <c r="D332" s="77" t="s">
        <v>763</v>
      </c>
      <c r="E332" s="77">
        <v>747</v>
      </c>
      <c r="F332" s="77" t="s">
        <v>764</v>
      </c>
      <c r="G332" s="77">
        <v>28</v>
      </c>
      <c r="H332" s="77" t="s">
        <v>690</v>
      </c>
      <c r="I332" s="77">
        <v>505</v>
      </c>
      <c r="J332" s="77" t="s">
        <v>764</v>
      </c>
      <c r="K332" s="77" t="s">
        <v>111</v>
      </c>
      <c r="L332" s="77">
        <v>81</v>
      </c>
      <c r="M332" s="77" t="s">
        <v>1147</v>
      </c>
      <c r="N332" s="77" t="s">
        <v>826</v>
      </c>
      <c r="O332" s="77" t="s">
        <v>827</v>
      </c>
      <c r="P332" s="57"/>
      <c r="Q332" s="57">
        <v>1</v>
      </c>
      <c r="R332" s="57"/>
      <c r="S332" s="57">
        <v>0</v>
      </c>
      <c r="T332" s="57">
        <v>15</v>
      </c>
      <c r="U332" s="57">
        <v>2</v>
      </c>
      <c r="V332" s="57">
        <v>1</v>
      </c>
      <c r="W332" s="57">
        <v>5</v>
      </c>
      <c r="X332" s="57">
        <v>1</v>
      </c>
      <c r="Y332" s="57"/>
      <c r="Z332" s="57">
        <v>3</v>
      </c>
      <c r="AA332" s="57">
        <v>11</v>
      </c>
      <c r="AB332" s="57">
        <v>0</v>
      </c>
      <c r="AC332" s="57">
        <v>5</v>
      </c>
      <c r="AD332" s="57">
        <v>0</v>
      </c>
      <c r="AE332" s="57">
        <v>3</v>
      </c>
      <c r="AF332" s="57"/>
      <c r="AG332" s="57">
        <v>10</v>
      </c>
      <c r="AH332" s="57">
        <v>5</v>
      </c>
      <c r="AI332" s="57"/>
      <c r="AJ332" s="57">
        <v>3</v>
      </c>
      <c r="AK332" s="57">
        <v>4</v>
      </c>
      <c r="AL332" s="57">
        <v>1</v>
      </c>
      <c r="AM332" s="57">
        <v>0</v>
      </c>
      <c r="AN332" s="57">
        <v>0</v>
      </c>
      <c r="AO332" s="57">
        <v>4</v>
      </c>
      <c r="AP332" s="57"/>
      <c r="AQ332" s="57">
        <v>2</v>
      </c>
      <c r="AR332" s="57">
        <v>2</v>
      </c>
      <c r="AS332" s="57">
        <v>0</v>
      </c>
      <c r="AT332" s="57"/>
      <c r="AU332" s="57">
        <v>10</v>
      </c>
      <c r="AV332" s="57">
        <v>2</v>
      </c>
      <c r="AW332" s="57">
        <v>9</v>
      </c>
      <c r="AX332" s="57">
        <v>3</v>
      </c>
      <c r="AY332" s="57">
        <v>1</v>
      </c>
      <c r="AZ332" s="57">
        <v>5</v>
      </c>
      <c r="BA332" s="57"/>
      <c r="BB332" s="57">
        <v>15</v>
      </c>
      <c r="BC332" s="57">
        <v>15</v>
      </c>
      <c r="BD332" s="57">
        <v>0</v>
      </c>
      <c r="BE332" s="57">
        <v>0</v>
      </c>
      <c r="BF332" s="57">
        <v>0</v>
      </c>
      <c r="BG332" s="57">
        <v>3</v>
      </c>
      <c r="BH332" s="57">
        <v>1</v>
      </c>
      <c r="BI332" s="57">
        <v>318</v>
      </c>
      <c r="BJ332" s="57"/>
      <c r="BK332" s="57"/>
      <c r="BL332" s="57"/>
      <c r="BM332" s="57"/>
      <c r="BN332" s="57"/>
    </row>
    <row r="333" spans="1:66" x14ac:dyDescent="0.25">
      <c r="A333" s="77">
        <v>12</v>
      </c>
      <c r="B333" s="77" t="s">
        <v>750</v>
      </c>
      <c r="C333" s="77">
        <v>121</v>
      </c>
      <c r="D333" s="77" t="s">
        <v>763</v>
      </c>
      <c r="E333" s="77">
        <v>747</v>
      </c>
      <c r="F333" s="77" t="s">
        <v>764</v>
      </c>
      <c r="G333" s="77">
        <v>28</v>
      </c>
      <c r="H333" s="77" t="s">
        <v>690</v>
      </c>
      <c r="I333" s="77">
        <v>505</v>
      </c>
      <c r="J333" s="77" t="s">
        <v>764</v>
      </c>
      <c r="K333" s="77" t="s">
        <v>111</v>
      </c>
      <c r="L333" s="77">
        <v>82</v>
      </c>
      <c r="M333" s="77" t="s">
        <v>1148</v>
      </c>
      <c r="N333" s="77" t="s">
        <v>826</v>
      </c>
      <c r="O333" s="77" t="s">
        <v>827</v>
      </c>
      <c r="P333" s="57"/>
      <c r="Q333" s="57">
        <v>2</v>
      </c>
      <c r="R333" s="57"/>
      <c r="S333" s="57">
        <v>5</v>
      </c>
      <c r="T333" s="57">
        <v>13</v>
      </c>
      <c r="U333" s="57">
        <v>5</v>
      </c>
      <c r="V333" s="57"/>
      <c r="W333" s="57">
        <v>2</v>
      </c>
      <c r="X333" s="57"/>
      <c r="Y333" s="57"/>
      <c r="Z333" s="57">
        <v>3</v>
      </c>
      <c r="AA333" s="57">
        <v>7</v>
      </c>
      <c r="AB333" s="57"/>
      <c r="AC333" s="57">
        <v>4</v>
      </c>
      <c r="AD333" s="57"/>
      <c r="AE333" s="57">
        <v>3</v>
      </c>
      <c r="AF333" s="57"/>
      <c r="AG333" s="57">
        <v>7</v>
      </c>
      <c r="AH333" s="57">
        <v>2</v>
      </c>
      <c r="AI333" s="57"/>
      <c r="AJ333" s="57"/>
      <c r="AK333" s="57">
        <v>5</v>
      </c>
      <c r="AL333" s="57">
        <v>2</v>
      </c>
      <c r="AM333" s="57"/>
      <c r="AN333" s="57">
        <v>1</v>
      </c>
      <c r="AO333" s="57">
        <v>5</v>
      </c>
      <c r="AP333" s="57"/>
      <c r="AQ333" s="57">
        <v>3</v>
      </c>
      <c r="AR333" s="57">
        <v>8</v>
      </c>
      <c r="AS333" s="57"/>
      <c r="AT333" s="57"/>
      <c r="AU333" s="57">
        <v>7</v>
      </c>
      <c r="AV333" s="57"/>
      <c r="AW333" s="57">
        <v>9</v>
      </c>
      <c r="AX333" s="57"/>
      <c r="AY333" s="57">
        <v>1</v>
      </c>
      <c r="AZ333" s="57">
        <v>3</v>
      </c>
      <c r="BA333" s="57"/>
      <c r="BB333" s="57">
        <v>6</v>
      </c>
      <c r="BC333" s="57">
        <v>8</v>
      </c>
      <c r="BD333" s="57">
        <v>1</v>
      </c>
      <c r="BE333" s="57"/>
      <c r="BF333" s="57"/>
      <c r="BG333" s="57">
        <v>9</v>
      </c>
      <c r="BH333" s="57">
        <v>1</v>
      </c>
      <c r="BI333" s="57">
        <v>318</v>
      </c>
      <c r="BJ333" s="57"/>
      <c r="BK333" s="57"/>
      <c r="BL333" s="57"/>
      <c r="BM333" s="57"/>
      <c r="BN333" s="57"/>
    </row>
    <row r="334" spans="1:66" x14ac:dyDescent="0.25">
      <c r="A334" s="77">
        <v>12</v>
      </c>
      <c r="B334" s="77" t="s">
        <v>750</v>
      </c>
      <c r="C334" s="77">
        <v>121</v>
      </c>
      <c r="D334" s="77" t="s">
        <v>763</v>
      </c>
      <c r="E334" s="77">
        <v>747</v>
      </c>
      <c r="F334" s="77" t="s">
        <v>764</v>
      </c>
      <c r="G334" s="77">
        <v>28</v>
      </c>
      <c r="H334" s="77" t="s">
        <v>690</v>
      </c>
      <c r="I334" s="77">
        <v>505</v>
      </c>
      <c r="J334" s="77" t="s">
        <v>764</v>
      </c>
      <c r="K334" s="77" t="s">
        <v>111</v>
      </c>
      <c r="L334" s="77">
        <v>83</v>
      </c>
      <c r="M334" s="77" t="s">
        <v>1149</v>
      </c>
      <c r="N334" s="77" t="s">
        <v>826</v>
      </c>
      <c r="O334" s="77" t="s">
        <v>827</v>
      </c>
      <c r="P334" s="57"/>
      <c r="Q334" s="57">
        <v>1</v>
      </c>
      <c r="R334" s="57"/>
      <c r="S334" s="57">
        <v>4</v>
      </c>
      <c r="T334" s="57">
        <v>17</v>
      </c>
      <c r="U334" s="57">
        <v>1</v>
      </c>
      <c r="V334" s="57">
        <v>2</v>
      </c>
      <c r="W334" s="57">
        <v>1</v>
      </c>
      <c r="X334" s="57">
        <v>2</v>
      </c>
      <c r="Y334" s="57"/>
      <c r="Z334" s="57">
        <v>4</v>
      </c>
      <c r="AA334" s="57">
        <v>6</v>
      </c>
      <c r="AB334" s="57"/>
      <c r="AC334" s="57">
        <v>1</v>
      </c>
      <c r="AD334" s="57">
        <v>0</v>
      </c>
      <c r="AE334" s="57">
        <v>1</v>
      </c>
      <c r="AF334" s="57"/>
      <c r="AG334" s="57">
        <v>6</v>
      </c>
      <c r="AH334" s="57">
        <v>1</v>
      </c>
      <c r="AI334" s="57"/>
      <c r="AJ334" s="57">
        <v>3</v>
      </c>
      <c r="AK334" s="57">
        <v>6</v>
      </c>
      <c r="AL334" s="57">
        <v>3</v>
      </c>
      <c r="AM334" s="57">
        <v>0</v>
      </c>
      <c r="AN334" s="57">
        <v>1</v>
      </c>
      <c r="AO334" s="57">
        <v>8</v>
      </c>
      <c r="AP334" s="57"/>
      <c r="AQ334" s="57">
        <v>4</v>
      </c>
      <c r="AR334" s="57">
        <v>7</v>
      </c>
      <c r="AS334" s="57">
        <v>3</v>
      </c>
      <c r="AT334" s="57"/>
      <c r="AU334" s="57">
        <v>6</v>
      </c>
      <c r="AV334" s="57">
        <v>0</v>
      </c>
      <c r="AW334" s="57">
        <v>6</v>
      </c>
      <c r="AX334" s="57">
        <v>2</v>
      </c>
      <c r="AY334" s="57">
        <v>5</v>
      </c>
      <c r="AZ334" s="57">
        <v>3</v>
      </c>
      <c r="BA334" s="57"/>
      <c r="BB334" s="57">
        <v>10</v>
      </c>
      <c r="BC334" s="57">
        <v>7</v>
      </c>
      <c r="BD334" s="57">
        <v>1</v>
      </c>
      <c r="BE334" s="57"/>
      <c r="BF334" s="57">
        <v>1</v>
      </c>
      <c r="BG334" s="57">
        <v>2</v>
      </c>
      <c r="BH334" s="57">
        <v>4</v>
      </c>
      <c r="BI334" s="57">
        <v>320</v>
      </c>
      <c r="BJ334" s="57"/>
      <c r="BK334" s="57"/>
      <c r="BL334" s="57"/>
      <c r="BM334" s="57"/>
      <c r="BN334" s="57"/>
    </row>
    <row r="335" spans="1:66" x14ac:dyDescent="0.25">
      <c r="A335" s="77">
        <v>12</v>
      </c>
      <c r="B335" s="77" t="s">
        <v>750</v>
      </c>
      <c r="C335" s="77">
        <v>121</v>
      </c>
      <c r="D335" s="77" t="s">
        <v>763</v>
      </c>
      <c r="E335" s="77">
        <v>747</v>
      </c>
      <c r="F335" s="77" t="s">
        <v>764</v>
      </c>
      <c r="G335" s="77">
        <v>28</v>
      </c>
      <c r="H335" s="77" t="s">
        <v>690</v>
      </c>
      <c r="I335" s="77">
        <v>505</v>
      </c>
      <c r="J335" s="77" t="s">
        <v>764</v>
      </c>
      <c r="K335" s="77" t="s">
        <v>111</v>
      </c>
      <c r="L335" s="77">
        <v>84</v>
      </c>
      <c r="M335" s="77" t="s">
        <v>1150</v>
      </c>
      <c r="N335" s="77" t="s">
        <v>826</v>
      </c>
      <c r="O335" s="77" t="s">
        <v>827</v>
      </c>
      <c r="P335" s="57"/>
      <c r="Q335" s="57">
        <v>3</v>
      </c>
      <c r="R335" s="57"/>
      <c r="S335" s="57">
        <v>0</v>
      </c>
      <c r="T335" s="57">
        <v>17</v>
      </c>
      <c r="U335" s="57">
        <v>2</v>
      </c>
      <c r="V335" s="57">
        <v>1</v>
      </c>
      <c r="W335" s="57">
        <v>3</v>
      </c>
      <c r="X335" s="57">
        <v>0</v>
      </c>
      <c r="Y335" s="57"/>
      <c r="Z335" s="57">
        <v>6</v>
      </c>
      <c r="AA335" s="57">
        <v>7</v>
      </c>
      <c r="AB335" s="57">
        <v>0</v>
      </c>
      <c r="AC335" s="57">
        <v>6</v>
      </c>
      <c r="AD335" s="57">
        <v>0</v>
      </c>
      <c r="AE335" s="57">
        <v>2</v>
      </c>
      <c r="AF335" s="57"/>
      <c r="AG335" s="57">
        <v>9</v>
      </c>
      <c r="AH335" s="57">
        <v>1</v>
      </c>
      <c r="AI335" s="57"/>
      <c r="AJ335" s="57">
        <v>3</v>
      </c>
      <c r="AK335" s="57">
        <v>7</v>
      </c>
      <c r="AL335" s="57">
        <v>2</v>
      </c>
      <c r="AM335" s="57">
        <v>1</v>
      </c>
      <c r="AN335" s="57">
        <v>2</v>
      </c>
      <c r="AO335" s="57">
        <v>7</v>
      </c>
      <c r="AP335" s="57"/>
      <c r="AQ335" s="57">
        <v>4</v>
      </c>
      <c r="AR335" s="57">
        <v>3</v>
      </c>
      <c r="AS335" s="57">
        <v>1</v>
      </c>
      <c r="AT335" s="57"/>
      <c r="AU335" s="57">
        <v>3</v>
      </c>
      <c r="AV335" s="57">
        <v>2</v>
      </c>
      <c r="AW335" s="57">
        <v>7</v>
      </c>
      <c r="AX335" s="57">
        <v>4</v>
      </c>
      <c r="AY335" s="57">
        <v>1</v>
      </c>
      <c r="AZ335" s="57">
        <v>1</v>
      </c>
      <c r="BA335" s="57"/>
      <c r="BB335" s="57">
        <v>18</v>
      </c>
      <c r="BC335" s="57">
        <v>5</v>
      </c>
      <c r="BD335" s="57">
        <v>1</v>
      </c>
      <c r="BE335" s="57">
        <v>0</v>
      </c>
      <c r="BF335" s="57">
        <v>0</v>
      </c>
      <c r="BG335" s="57">
        <v>3</v>
      </c>
      <c r="BH335" s="57">
        <v>6</v>
      </c>
      <c r="BI335" s="57">
        <v>302</v>
      </c>
      <c r="BJ335" s="57"/>
      <c r="BK335" s="57"/>
      <c r="BL335" s="57"/>
      <c r="BM335" s="57"/>
      <c r="BN335" s="57"/>
    </row>
    <row r="336" spans="1:66" x14ac:dyDescent="0.25">
      <c r="A336" s="77">
        <v>12</v>
      </c>
      <c r="B336" s="77" t="s">
        <v>750</v>
      </c>
      <c r="C336" s="77">
        <v>121</v>
      </c>
      <c r="D336" s="77" t="s">
        <v>763</v>
      </c>
      <c r="E336" s="77">
        <v>747</v>
      </c>
      <c r="F336" s="77" t="s">
        <v>764</v>
      </c>
      <c r="G336" s="77">
        <v>28</v>
      </c>
      <c r="H336" s="77" t="s">
        <v>690</v>
      </c>
      <c r="I336" s="77">
        <v>505</v>
      </c>
      <c r="J336" s="77" t="s">
        <v>764</v>
      </c>
      <c r="K336" s="77" t="s">
        <v>111</v>
      </c>
      <c r="L336" s="77">
        <v>85</v>
      </c>
      <c r="M336" s="77" t="s">
        <v>1151</v>
      </c>
      <c r="N336" s="77" t="s">
        <v>828</v>
      </c>
      <c r="O336" s="77" t="s">
        <v>829</v>
      </c>
      <c r="P336" s="57"/>
      <c r="Q336" s="57">
        <v>2</v>
      </c>
      <c r="R336" s="57"/>
      <c r="S336" s="57">
        <v>1</v>
      </c>
      <c r="T336" s="57">
        <v>12</v>
      </c>
      <c r="U336" s="57">
        <v>4</v>
      </c>
      <c r="V336" s="57">
        <v>0</v>
      </c>
      <c r="W336" s="57">
        <v>1</v>
      </c>
      <c r="X336" s="57">
        <v>1</v>
      </c>
      <c r="Y336" s="57"/>
      <c r="Z336" s="57">
        <v>1</v>
      </c>
      <c r="AA336" s="57">
        <v>9</v>
      </c>
      <c r="AB336" s="57">
        <v>2</v>
      </c>
      <c r="AC336" s="57">
        <v>2</v>
      </c>
      <c r="AD336" s="57">
        <v>2</v>
      </c>
      <c r="AE336" s="57">
        <v>7</v>
      </c>
      <c r="AF336" s="57"/>
      <c r="AG336" s="57">
        <v>6</v>
      </c>
      <c r="AH336" s="57">
        <v>5</v>
      </c>
      <c r="AI336" s="57"/>
      <c r="AJ336" s="57">
        <v>1</v>
      </c>
      <c r="AK336" s="57">
        <v>5</v>
      </c>
      <c r="AL336" s="57">
        <v>0</v>
      </c>
      <c r="AM336" s="57">
        <v>1</v>
      </c>
      <c r="AN336" s="57">
        <v>0</v>
      </c>
      <c r="AO336" s="57">
        <v>2</v>
      </c>
      <c r="AP336" s="57"/>
      <c r="AQ336" s="57">
        <v>2</v>
      </c>
      <c r="AR336" s="57">
        <v>2</v>
      </c>
      <c r="AS336" s="57">
        <v>5</v>
      </c>
      <c r="AT336" s="57"/>
      <c r="AU336" s="57">
        <v>1</v>
      </c>
      <c r="AV336" s="57">
        <v>2</v>
      </c>
      <c r="AW336" s="57">
        <v>2</v>
      </c>
      <c r="AX336" s="57">
        <v>2</v>
      </c>
      <c r="AY336" s="57">
        <v>0</v>
      </c>
      <c r="AZ336" s="57">
        <v>2</v>
      </c>
      <c r="BA336" s="57"/>
      <c r="BB336" s="57">
        <v>20</v>
      </c>
      <c r="BC336" s="57">
        <v>7</v>
      </c>
      <c r="BD336" s="57">
        <v>0</v>
      </c>
      <c r="BE336" s="57">
        <v>0</v>
      </c>
      <c r="BF336" s="57">
        <v>1</v>
      </c>
      <c r="BG336" s="57">
        <v>5</v>
      </c>
      <c r="BH336" s="57">
        <v>3</v>
      </c>
      <c r="BI336" s="57">
        <v>308</v>
      </c>
      <c r="BJ336" s="57"/>
      <c r="BK336" s="57"/>
      <c r="BL336" s="57"/>
      <c r="BM336" s="57"/>
      <c r="BN336" s="57"/>
    </row>
    <row r="337" spans="1:66" x14ac:dyDescent="0.25">
      <c r="A337" s="77">
        <v>12</v>
      </c>
      <c r="B337" s="77" t="s">
        <v>750</v>
      </c>
      <c r="C337" s="77">
        <v>121</v>
      </c>
      <c r="D337" s="77" t="s">
        <v>763</v>
      </c>
      <c r="E337" s="77">
        <v>747</v>
      </c>
      <c r="F337" s="77" t="s">
        <v>764</v>
      </c>
      <c r="G337" s="77">
        <v>28</v>
      </c>
      <c r="H337" s="77" t="s">
        <v>690</v>
      </c>
      <c r="I337" s="77">
        <v>505</v>
      </c>
      <c r="J337" s="77" t="s">
        <v>764</v>
      </c>
      <c r="K337" s="77" t="s">
        <v>111</v>
      </c>
      <c r="L337" s="77">
        <v>86</v>
      </c>
      <c r="M337" s="77" t="s">
        <v>1152</v>
      </c>
      <c r="N337" s="77" t="s">
        <v>828</v>
      </c>
      <c r="O337" s="77" t="s">
        <v>829</v>
      </c>
      <c r="P337" s="57"/>
      <c r="Q337" s="57">
        <v>0</v>
      </c>
      <c r="R337" s="57"/>
      <c r="S337" s="57">
        <v>0</v>
      </c>
      <c r="T337" s="57">
        <v>16</v>
      </c>
      <c r="U337" s="57">
        <v>0</v>
      </c>
      <c r="V337" s="57">
        <v>0</v>
      </c>
      <c r="W337" s="57">
        <v>2</v>
      </c>
      <c r="X337" s="57">
        <v>1</v>
      </c>
      <c r="Y337" s="57"/>
      <c r="Z337" s="57">
        <v>2</v>
      </c>
      <c r="AA337" s="57">
        <v>4</v>
      </c>
      <c r="AB337" s="57">
        <v>1</v>
      </c>
      <c r="AC337" s="57">
        <v>4</v>
      </c>
      <c r="AD337" s="57">
        <v>3</v>
      </c>
      <c r="AE337" s="57">
        <v>7</v>
      </c>
      <c r="AF337" s="57"/>
      <c r="AG337" s="57">
        <v>9</v>
      </c>
      <c r="AH337" s="57">
        <v>5</v>
      </c>
      <c r="AI337" s="57"/>
      <c r="AJ337" s="57">
        <v>4</v>
      </c>
      <c r="AK337" s="57">
        <v>6</v>
      </c>
      <c r="AL337" s="57">
        <v>1</v>
      </c>
      <c r="AM337" s="57">
        <v>0</v>
      </c>
      <c r="AN337" s="57">
        <v>1</v>
      </c>
      <c r="AO337" s="57">
        <v>5</v>
      </c>
      <c r="AP337" s="57"/>
      <c r="AQ337" s="57">
        <v>1</v>
      </c>
      <c r="AR337" s="57">
        <v>0</v>
      </c>
      <c r="AS337" s="57">
        <v>4</v>
      </c>
      <c r="AT337" s="57"/>
      <c r="AU337" s="57">
        <v>7</v>
      </c>
      <c r="AV337" s="57">
        <v>2</v>
      </c>
      <c r="AW337" s="57">
        <v>6</v>
      </c>
      <c r="AX337" s="57">
        <v>1</v>
      </c>
      <c r="AY337" s="57">
        <v>0</v>
      </c>
      <c r="AZ337" s="57">
        <v>3</v>
      </c>
      <c r="BA337" s="57"/>
      <c r="BB337" s="57">
        <v>16</v>
      </c>
      <c r="BC337" s="57">
        <v>8</v>
      </c>
      <c r="BD337" s="57">
        <v>0</v>
      </c>
      <c r="BE337" s="57">
        <v>0</v>
      </c>
      <c r="BF337" s="57">
        <v>3</v>
      </c>
      <c r="BG337" s="57">
        <v>6</v>
      </c>
      <c r="BH337" s="57">
        <v>5</v>
      </c>
      <c r="BI337" s="57">
        <v>327</v>
      </c>
      <c r="BJ337" s="57"/>
      <c r="BK337" s="57"/>
      <c r="BL337" s="57"/>
      <c r="BM337" s="57"/>
      <c r="BN337" s="57"/>
    </row>
    <row r="338" spans="1:66" x14ac:dyDescent="0.25">
      <c r="A338" s="77">
        <v>12</v>
      </c>
      <c r="B338" s="77" t="s">
        <v>750</v>
      </c>
      <c r="C338" s="77">
        <v>121</v>
      </c>
      <c r="D338" s="77" t="s">
        <v>763</v>
      </c>
      <c r="E338" s="77">
        <v>747</v>
      </c>
      <c r="F338" s="77" t="s">
        <v>764</v>
      </c>
      <c r="G338" s="77">
        <v>28</v>
      </c>
      <c r="H338" s="77" t="s">
        <v>690</v>
      </c>
      <c r="I338" s="77">
        <v>505</v>
      </c>
      <c r="J338" s="77" t="s">
        <v>764</v>
      </c>
      <c r="K338" s="77" t="s">
        <v>111</v>
      </c>
      <c r="L338" s="77">
        <v>87</v>
      </c>
      <c r="M338" s="77" t="s">
        <v>1153</v>
      </c>
      <c r="N338" s="77" t="s">
        <v>828</v>
      </c>
      <c r="O338" s="77" t="s">
        <v>829</v>
      </c>
      <c r="P338" s="57"/>
      <c r="Q338" s="57">
        <v>0</v>
      </c>
      <c r="R338" s="57"/>
      <c r="S338" s="57">
        <v>3</v>
      </c>
      <c r="T338" s="57">
        <v>12</v>
      </c>
      <c r="U338" s="57">
        <v>0</v>
      </c>
      <c r="V338" s="57">
        <v>1</v>
      </c>
      <c r="W338" s="57">
        <v>1</v>
      </c>
      <c r="X338" s="57">
        <v>0</v>
      </c>
      <c r="Y338" s="57"/>
      <c r="Z338" s="57">
        <v>2</v>
      </c>
      <c r="AA338" s="57">
        <v>8</v>
      </c>
      <c r="AB338" s="57">
        <v>1</v>
      </c>
      <c r="AC338" s="57">
        <v>5</v>
      </c>
      <c r="AD338" s="57">
        <v>8</v>
      </c>
      <c r="AE338" s="57">
        <v>4</v>
      </c>
      <c r="AF338" s="57"/>
      <c r="AG338" s="57">
        <v>2</v>
      </c>
      <c r="AH338" s="57">
        <v>3</v>
      </c>
      <c r="AI338" s="57"/>
      <c r="AJ338" s="57">
        <v>2</v>
      </c>
      <c r="AK338" s="57">
        <v>8</v>
      </c>
      <c r="AL338" s="57">
        <v>2</v>
      </c>
      <c r="AM338" s="57">
        <v>1</v>
      </c>
      <c r="AN338" s="57">
        <v>2</v>
      </c>
      <c r="AO338" s="57">
        <v>5</v>
      </c>
      <c r="AP338" s="57"/>
      <c r="AQ338" s="57">
        <v>0</v>
      </c>
      <c r="AR338" s="57">
        <v>2</v>
      </c>
      <c r="AS338" s="57">
        <v>3</v>
      </c>
      <c r="AT338" s="57"/>
      <c r="AU338" s="57">
        <v>4</v>
      </c>
      <c r="AV338" s="57">
        <v>2</v>
      </c>
      <c r="AW338" s="57">
        <v>8</v>
      </c>
      <c r="AX338" s="57">
        <v>3</v>
      </c>
      <c r="AY338" s="57">
        <v>3</v>
      </c>
      <c r="AZ338" s="57">
        <v>1</v>
      </c>
      <c r="BA338" s="57"/>
      <c r="BB338" s="57">
        <v>10</v>
      </c>
      <c r="BC338" s="57">
        <v>7</v>
      </c>
      <c r="BD338" s="57">
        <v>1</v>
      </c>
      <c r="BE338" s="57">
        <v>0</v>
      </c>
      <c r="BF338" s="57">
        <v>1</v>
      </c>
      <c r="BG338" s="57">
        <v>5</v>
      </c>
      <c r="BH338" s="57">
        <v>7</v>
      </c>
      <c r="BI338" s="57">
        <v>321</v>
      </c>
      <c r="BJ338" s="57"/>
      <c r="BK338" s="57"/>
      <c r="BL338" s="57"/>
      <c r="BM338" s="57"/>
      <c r="BN338" s="57"/>
    </row>
    <row r="339" spans="1:66" x14ac:dyDescent="0.25">
      <c r="A339" s="77">
        <v>12</v>
      </c>
      <c r="B339" s="77" t="s">
        <v>750</v>
      </c>
      <c r="C339" s="77">
        <v>121</v>
      </c>
      <c r="D339" s="77" t="s">
        <v>763</v>
      </c>
      <c r="E339" s="77">
        <v>747</v>
      </c>
      <c r="F339" s="77" t="s">
        <v>764</v>
      </c>
      <c r="G339" s="77">
        <v>28</v>
      </c>
      <c r="H339" s="77" t="s">
        <v>690</v>
      </c>
      <c r="I339" s="77">
        <v>505</v>
      </c>
      <c r="J339" s="77" t="s">
        <v>764</v>
      </c>
      <c r="K339" s="77" t="s">
        <v>111</v>
      </c>
      <c r="L339" s="77">
        <v>88</v>
      </c>
      <c r="M339" s="77" t="s">
        <v>1154</v>
      </c>
      <c r="N339" s="77" t="s">
        <v>828</v>
      </c>
      <c r="O339" s="77" t="s">
        <v>829</v>
      </c>
      <c r="P339" s="57"/>
      <c r="Q339" s="57">
        <v>1</v>
      </c>
      <c r="R339" s="57"/>
      <c r="S339" s="57">
        <v>2</v>
      </c>
      <c r="T339" s="57">
        <v>9</v>
      </c>
      <c r="U339" s="57">
        <v>1</v>
      </c>
      <c r="V339" s="57">
        <v>1</v>
      </c>
      <c r="W339" s="57">
        <v>1</v>
      </c>
      <c r="X339" s="57">
        <v>0</v>
      </c>
      <c r="Y339" s="57"/>
      <c r="Z339" s="57">
        <v>3</v>
      </c>
      <c r="AA339" s="57">
        <v>4</v>
      </c>
      <c r="AB339" s="57">
        <v>0</v>
      </c>
      <c r="AC339" s="57">
        <v>1</v>
      </c>
      <c r="AD339" s="57">
        <v>0</v>
      </c>
      <c r="AE339" s="57">
        <v>7</v>
      </c>
      <c r="AF339" s="57"/>
      <c r="AG339" s="57">
        <v>3</v>
      </c>
      <c r="AH339" s="57">
        <v>2</v>
      </c>
      <c r="AI339" s="57"/>
      <c r="AJ339" s="57">
        <v>2</v>
      </c>
      <c r="AK339" s="57">
        <v>4</v>
      </c>
      <c r="AL339" s="57">
        <v>2</v>
      </c>
      <c r="AM339" s="57">
        <v>1</v>
      </c>
      <c r="AN339" s="57">
        <v>0</v>
      </c>
      <c r="AO339" s="57">
        <v>5</v>
      </c>
      <c r="AP339" s="57"/>
      <c r="AQ339" s="57">
        <v>2</v>
      </c>
      <c r="AR339" s="57">
        <v>3</v>
      </c>
      <c r="AS339" s="57">
        <v>2</v>
      </c>
      <c r="AT339" s="57"/>
      <c r="AU339" s="57">
        <v>6</v>
      </c>
      <c r="AV339" s="57">
        <v>2</v>
      </c>
      <c r="AW339" s="57">
        <v>9</v>
      </c>
      <c r="AX339" s="57">
        <v>4</v>
      </c>
      <c r="AY339" s="57">
        <v>0</v>
      </c>
      <c r="AZ339" s="57">
        <v>0</v>
      </c>
      <c r="BA339" s="57"/>
      <c r="BB339" s="57">
        <v>10</v>
      </c>
      <c r="BC339" s="57">
        <v>6</v>
      </c>
      <c r="BD339" s="57">
        <v>2</v>
      </c>
      <c r="BE339" s="57">
        <v>0</v>
      </c>
      <c r="BF339" s="57">
        <v>2</v>
      </c>
      <c r="BG339" s="57">
        <v>3</v>
      </c>
      <c r="BH339" s="57">
        <v>5</v>
      </c>
      <c r="BI339" s="57">
        <v>329</v>
      </c>
      <c r="BJ339" s="57"/>
      <c r="BK339" s="57"/>
      <c r="BL339" s="57"/>
      <c r="BM339" s="57"/>
      <c r="BN339" s="57"/>
    </row>
    <row r="340" spans="1:66" x14ac:dyDescent="0.25">
      <c r="A340" s="77">
        <v>12</v>
      </c>
      <c r="B340" s="77" t="s">
        <v>750</v>
      </c>
      <c r="C340" s="77">
        <v>121</v>
      </c>
      <c r="D340" s="77" t="s">
        <v>763</v>
      </c>
      <c r="E340" s="77">
        <v>747</v>
      </c>
      <c r="F340" s="77" t="s">
        <v>764</v>
      </c>
      <c r="G340" s="77">
        <v>28</v>
      </c>
      <c r="H340" s="77" t="s">
        <v>690</v>
      </c>
      <c r="I340" s="77">
        <v>505</v>
      </c>
      <c r="J340" s="77" t="s">
        <v>764</v>
      </c>
      <c r="K340" s="77" t="s">
        <v>111</v>
      </c>
      <c r="L340" s="77">
        <v>89</v>
      </c>
      <c r="M340" s="77" t="s">
        <v>1155</v>
      </c>
      <c r="N340" s="77" t="s">
        <v>828</v>
      </c>
      <c r="O340" s="77" t="s">
        <v>829</v>
      </c>
      <c r="P340" s="57"/>
      <c r="Q340" s="57">
        <v>2</v>
      </c>
      <c r="R340" s="57"/>
      <c r="S340" s="57">
        <v>2</v>
      </c>
      <c r="T340" s="57">
        <v>15</v>
      </c>
      <c r="U340" s="57">
        <v>0</v>
      </c>
      <c r="V340" s="57">
        <v>1</v>
      </c>
      <c r="W340" s="57">
        <v>4</v>
      </c>
      <c r="X340" s="57">
        <v>2</v>
      </c>
      <c r="Y340" s="57"/>
      <c r="Z340" s="57">
        <v>1</v>
      </c>
      <c r="AA340" s="57">
        <v>9</v>
      </c>
      <c r="AB340" s="57">
        <v>1</v>
      </c>
      <c r="AC340" s="57">
        <v>3</v>
      </c>
      <c r="AD340" s="57">
        <v>1</v>
      </c>
      <c r="AE340" s="57">
        <v>2</v>
      </c>
      <c r="AF340" s="57"/>
      <c r="AG340" s="57">
        <v>8</v>
      </c>
      <c r="AH340" s="57">
        <v>4</v>
      </c>
      <c r="AI340" s="57"/>
      <c r="AJ340" s="57">
        <v>3</v>
      </c>
      <c r="AK340" s="57">
        <v>4</v>
      </c>
      <c r="AL340" s="57">
        <v>2</v>
      </c>
      <c r="AM340" s="57">
        <v>1</v>
      </c>
      <c r="AN340" s="57">
        <v>0</v>
      </c>
      <c r="AO340" s="57">
        <v>5</v>
      </c>
      <c r="AP340" s="57"/>
      <c r="AQ340" s="57">
        <v>2</v>
      </c>
      <c r="AR340" s="57">
        <v>4</v>
      </c>
      <c r="AS340" s="57">
        <v>1</v>
      </c>
      <c r="AT340" s="57"/>
      <c r="AU340" s="57">
        <v>5</v>
      </c>
      <c r="AV340" s="57">
        <v>4</v>
      </c>
      <c r="AW340" s="57">
        <v>3</v>
      </c>
      <c r="AX340" s="57">
        <v>1</v>
      </c>
      <c r="AY340" s="57">
        <v>0</v>
      </c>
      <c r="AZ340" s="57">
        <v>2</v>
      </c>
      <c r="BA340" s="57"/>
      <c r="BB340" s="57">
        <v>6</v>
      </c>
      <c r="BC340" s="57">
        <v>9</v>
      </c>
      <c r="BD340" s="57">
        <v>0</v>
      </c>
      <c r="BE340" s="57">
        <v>0</v>
      </c>
      <c r="BF340" s="57">
        <v>2</v>
      </c>
      <c r="BG340" s="57">
        <v>2</v>
      </c>
      <c r="BH340" s="57">
        <v>6</v>
      </c>
      <c r="BI340" s="57">
        <v>320</v>
      </c>
      <c r="BJ340" s="57"/>
      <c r="BK340" s="57"/>
      <c r="BL340" s="57"/>
      <c r="BM340" s="57"/>
      <c r="BN340" s="57"/>
    </row>
    <row r="341" spans="1:66" x14ac:dyDescent="0.25">
      <c r="A341" s="77">
        <v>12</v>
      </c>
      <c r="B341" s="77" t="s">
        <v>750</v>
      </c>
      <c r="C341" s="77">
        <v>121</v>
      </c>
      <c r="D341" s="77" t="s">
        <v>763</v>
      </c>
      <c r="E341" s="77">
        <v>747</v>
      </c>
      <c r="F341" s="77" t="s">
        <v>764</v>
      </c>
      <c r="G341" s="77">
        <v>28</v>
      </c>
      <c r="H341" s="77" t="s">
        <v>690</v>
      </c>
      <c r="I341" s="77">
        <v>505</v>
      </c>
      <c r="J341" s="77" t="s">
        <v>764</v>
      </c>
      <c r="K341" s="77" t="s">
        <v>111</v>
      </c>
      <c r="L341" s="77">
        <v>90</v>
      </c>
      <c r="M341" s="77" t="s">
        <v>1156</v>
      </c>
      <c r="N341" s="77" t="s">
        <v>828</v>
      </c>
      <c r="O341" s="77" t="s">
        <v>829</v>
      </c>
      <c r="P341" s="57"/>
      <c r="Q341" s="57">
        <v>3</v>
      </c>
      <c r="R341" s="57"/>
      <c r="S341" s="57">
        <v>1</v>
      </c>
      <c r="T341" s="57">
        <v>20</v>
      </c>
      <c r="U341" s="57">
        <v>2</v>
      </c>
      <c r="V341" s="57">
        <v>1</v>
      </c>
      <c r="W341" s="57">
        <v>0</v>
      </c>
      <c r="X341" s="57">
        <v>3</v>
      </c>
      <c r="Y341" s="57"/>
      <c r="Z341" s="57">
        <v>3</v>
      </c>
      <c r="AA341" s="57">
        <v>6</v>
      </c>
      <c r="AB341" s="57">
        <v>0</v>
      </c>
      <c r="AC341" s="57">
        <v>3</v>
      </c>
      <c r="AD341" s="57">
        <v>1</v>
      </c>
      <c r="AE341" s="57">
        <v>7</v>
      </c>
      <c r="AF341" s="57"/>
      <c r="AG341" s="57">
        <v>6</v>
      </c>
      <c r="AH341" s="57">
        <v>5</v>
      </c>
      <c r="AI341" s="57"/>
      <c r="AJ341" s="57">
        <v>1</v>
      </c>
      <c r="AK341" s="57">
        <v>9</v>
      </c>
      <c r="AL341" s="57">
        <v>0</v>
      </c>
      <c r="AM341" s="57">
        <v>0</v>
      </c>
      <c r="AN341" s="57">
        <v>2</v>
      </c>
      <c r="AO341" s="57">
        <v>5</v>
      </c>
      <c r="AP341" s="57"/>
      <c r="AQ341" s="57">
        <v>0</v>
      </c>
      <c r="AR341" s="57">
        <v>1</v>
      </c>
      <c r="AS341" s="57">
        <v>6</v>
      </c>
      <c r="AT341" s="57"/>
      <c r="AU341" s="57">
        <v>3</v>
      </c>
      <c r="AV341" s="57">
        <v>1</v>
      </c>
      <c r="AW341" s="57">
        <v>4</v>
      </c>
      <c r="AX341" s="57">
        <v>1</v>
      </c>
      <c r="AY341" s="57">
        <v>2</v>
      </c>
      <c r="AZ341" s="57">
        <v>3</v>
      </c>
      <c r="BA341" s="57"/>
      <c r="BB341" s="57">
        <v>24</v>
      </c>
      <c r="BC341" s="57">
        <v>11</v>
      </c>
      <c r="BD341" s="57">
        <v>0</v>
      </c>
      <c r="BE341" s="57">
        <v>0</v>
      </c>
      <c r="BF341" s="57">
        <v>1</v>
      </c>
      <c r="BG341" s="57">
        <v>4</v>
      </c>
      <c r="BH341" s="57">
        <v>4</v>
      </c>
      <c r="BI341" s="57">
        <v>310</v>
      </c>
      <c r="BJ341" s="57"/>
      <c r="BK341" s="57"/>
      <c r="BL341" s="57"/>
      <c r="BM341" s="57"/>
      <c r="BN341" s="57"/>
    </row>
    <row r="342" spans="1:66" x14ac:dyDescent="0.25">
      <c r="A342" s="77">
        <v>12</v>
      </c>
      <c r="B342" s="77" t="s">
        <v>750</v>
      </c>
      <c r="C342" s="77">
        <v>121</v>
      </c>
      <c r="D342" s="77" t="s">
        <v>763</v>
      </c>
      <c r="E342" s="77">
        <v>747</v>
      </c>
      <c r="F342" s="77" t="s">
        <v>764</v>
      </c>
      <c r="G342" s="77">
        <v>28</v>
      </c>
      <c r="H342" s="77" t="s">
        <v>690</v>
      </c>
      <c r="I342" s="77">
        <v>505</v>
      </c>
      <c r="J342" s="77" t="s">
        <v>764</v>
      </c>
      <c r="K342" s="77" t="s">
        <v>111</v>
      </c>
      <c r="L342" s="77">
        <v>91</v>
      </c>
      <c r="M342" s="77" t="s">
        <v>1157</v>
      </c>
      <c r="N342" s="77" t="s">
        <v>828</v>
      </c>
      <c r="O342" s="77" t="s">
        <v>829</v>
      </c>
      <c r="P342" s="57"/>
      <c r="Q342" s="57">
        <v>4</v>
      </c>
      <c r="R342" s="57"/>
      <c r="S342" s="57">
        <v>0</v>
      </c>
      <c r="T342" s="57">
        <v>18</v>
      </c>
      <c r="U342" s="57">
        <v>1</v>
      </c>
      <c r="V342" s="57">
        <v>1</v>
      </c>
      <c r="W342" s="57">
        <v>2</v>
      </c>
      <c r="X342" s="57">
        <v>1</v>
      </c>
      <c r="Y342" s="57"/>
      <c r="Z342" s="57">
        <v>1</v>
      </c>
      <c r="AA342" s="57">
        <v>2</v>
      </c>
      <c r="AB342" s="57">
        <v>0</v>
      </c>
      <c r="AC342" s="57">
        <v>2</v>
      </c>
      <c r="AD342" s="57">
        <v>1</v>
      </c>
      <c r="AE342" s="57">
        <v>2</v>
      </c>
      <c r="AF342" s="57"/>
      <c r="AG342" s="57">
        <v>7</v>
      </c>
      <c r="AH342" s="57">
        <v>3</v>
      </c>
      <c r="AI342" s="57"/>
      <c r="AJ342" s="57">
        <v>1</v>
      </c>
      <c r="AK342" s="57">
        <v>7</v>
      </c>
      <c r="AL342" s="57">
        <v>0</v>
      </c>
      <c r="AM342" s="57">
        <v>0</v>
      </c>
      <c r="AN342" s="57">
        <v>0</v>
      </c>
      <c r="AO342" s="57">
        <v>7</v>
      </c>
      <c r="AP342" s="57"/>
      <c r="AQ342" s="57">
        <v>3</v>
      </c>
      <c r="AR342" s="57">
        <v>4</v>
      </c>
      <c r="AS342" s="57">
        <v>0</v>
      </c>
      <c r="AT342" s="57"/>
      <c r="AU342" s="57">
        <v>4</v>
      </c>
      <c r="AV342" s="57">
        <v>5</v>
      </c>
      <c r="AW342" s="57">
        <v>6</v>
      </c>
      <c r="AX342" s="57">
        <v>1</v>
      </c>
      <c r="AY342" s="57">
        <v>3</v>
      </c>
      <c r="AZ342" s="57">
        <v>1</v>
      </c>
      <c r="BA342" s="57"/>
      <c r="BB342" s="57">
        <v>11</v>
      </c>
      <c r="BC342" s="57">
        <v>5</v>
      </c>
      <c r="BD342" s="57">
        <v>1</v>
      </c>
      <c r="BE342" s="57">
        <v>0</v>
      </c>
      <c r="BF342" s="57">
        <v>1</v>
      </c>
      <c r="BG342" s="57">
        <v>5</v>
      </c>
      <c r="BH342" s="57">
        <v>6</v>
      </c>
      <c r="BI342" s="57">
        <v>332</v>
      </c>
      <c r="BJ342" s="57"/>
      <c r="BK342" s="57"/>
      <c r="BL342" s="57"/>
      <c r="BM342" s="57"/>
      <c r="BN342" s="57"/>
    </row>
    <row r="343" spans="1:66" x14ac:dyDescent="0.25">
      <c r="A343" s="77">
        <v>12</v>
      </c>
      <c r="B343" s="77" t="s">
        <v>750</v>
      </c>
      <c r="C343" s="77">
        <v>121</v>
      </c>
      <c r="D343" s="77" t="s">
        <v>763</v>
      </c>
      <c r="E343" s="77">
        <v>747</v>
      </c>
      <c r="F343" s="77" t="s">
        <v>764</v>
      </c>
      <c r="G343" s="77">
        <v>28</v>
      </c>
      <c r="H343" s="77" t="s">
        <v>690</v>
      </c>
      <c r="I343" s="77">
        <v>505</v>
      </c>
      <c r="J343" s="77" t="s">
        <v>764</v>
      </c>
      <c r="K343" s="77" t="s">
        <v>111</v>
      </c>
      <c r="L343" s="77">
        <v>92</v>
      </c>
      <c r="M343" s="77" t="s">
        <v>1158</v>
      </c>
      <c r="N343" s="77" t="s">
        <v>828</v>
      </c>
      <c r="O343" s="77" t="s">
        <v>829</v>
      </c>
      <c r="P343" s="57"/>
      <c r="Q343" s="57">
        <v>1</v>
      </c>
      <c r="R343" s="57"/>
      <c r="S343" s="57">
        <v>1</v>
      </c>
      <c r="T343" s="57">
        <v>13</v>
      </c>
      <c r="U343" s="57">
        <v>2</v>
      </c>
      <c r="V343" s="57">
        <v>0</v>
      </c>
      <c r="W343" s="57">
        <v>3</v>
      </c>
      <c r="X343" s="57">
        <v>0</v>
      </c>
      <c r="Y343" s="57"/>
      <c r="Z343" s="57">
        <v>3</v>
      </c>
      <c r="AA343" s="57">
        <v>10</v>
      </c>
      <c r="AB343" s="57">
        <v>0</v>
      </c>
      <c r="AC343" s="57">
        <v>3</v>
      </c>
      <c r="AD343" s="57">
        <v>1</v>
      </c>
      <c r="AE343" s="57">
        <v>3</v>
      </c>
      <c r="AF343" s="57"/>
      <c r="AG343" s="57">
        <v>8</v>
      </c>
      <c r="AH343" s="57">
        <v>1</v>
      </c>
      <c r="AI343" s="57"/>
      <c r="AJ343" s="57">
        <v>3</v>
      </c>
      <c r="AK343" s="57">
        <v>7</v>
      </c>
      <c r="AL343" s="57">
        <v>6</v>
      </c>
      <c r="AM343" s="57">
        <v>1</v>
      </c>
      <c r="AN343" s="57">
        <v>0</v>
      </c>
      <c r="AO343" s="57">
        <v>8</v>
      </c>
      <c r="AP343" s="57"/>
      <c r="AQ343" s="57">
        <v>1</v>
      </c>
      <c r="AR343" s="57">
        <v>6</v>
      </c>
      <c r="AS343" s="57">
        <v>3</v>
      </c>
      <c r="AT343" s="57"/>
      <c r="AU343" s="57">
        <v>7</v>
      </c>
      <c r="AV343" s="57">
        <v>2</v>
      </c>
      <c r="AW343" s="57">
        <v>5</v>
      </c>
      <c r="AX343" s="57">
        <v>5</v>
      </c>
      <c r="AY343" s="57">
        <v>2</v>
      </c>
      <c r="AZ343" s="57">
        <v>1</v>
      </c>
      <c r="BA343" s="57"/>
      <c r="BB343" s="57">
        <v>10</v>
      </c>
      <c r="BC343" s="57">
        <v>5</v>
      </c>
      <c r="BD343" s="57">
        <v>3</v>
      </c>
      <c r="BE343" s="57">
        <v>1</v>
      </c>
      <c r="BF343" s="57">
        <v>6</v>
      </c>
      <c r="BG343" s="57">
        <v>4</v>
      </c>
      <c r="BH343" s="57">
        <v>4</v>
      </c>
      <c r="BI343" s="57">
        <v>344</v>
      </c>
      <c r="BJ343" s="57"/>
      <c r="BK343" s="57"/>
      <c r="BL343" s="57"/>
      <c r="BM343" s="57"/>
      <c r="BN343" s="57"/>
    </row>
    <row r="344" spans="1:66" x14ac:dyDescent="0.25">
      <c r="A344" s="77">
        <v>12</v>
      </c>
      <c r="B344" s="77" t="s">
        <v>750</v>
      </c>
      <c r="C344" s="77">
        <v>121</v>
      </c>
      <c r="D344" s="77" t="s">
        <v>763</v>
      </c>
      <c r="E344" s="77">
        <v>747</v>
      </c>
      <c r="F344" s="77" t="s">
        <v>764</v>
      </c>
      <c r="G344" s="77">
        <v>28</v>
      </c>
      <c r="H344" s="77" t="s">
        <v>690</v>
      </c>
      <c r="I344" s="77">
        <v>505</v>
      </c>
      <c r="J344" s="77" t="s">
        <v>764</v>
      </c>
      <c r="K344" s="77" t="s">
        <v>111</v>
      </c>
      <c r="L344" s="77">
        <v>93</v>
      </c>
      <c r="M344" s="77" t="s">
        <v>1159</v>
      </c>
      <c r="N344" s="77" t="s">
        <v>828</v>
      </c>
      <c r="O344" s="77" t="s">
        <v>829</v>
      </c>
      <c r="P344" s="57"/>
      <c r="Q344" s="57">
        <v>2</v>
      </c>
      <c r="R344" s="57"/>
      <c r="S344" s="57">
        <v>1</v>
      </c>
      <c r="T344" s="57">
        <v>7</v>
      </c>
      <c r="U344" s="57">
        <v>2</v>
      </c>
      <c r="V344" s="57">
        <v>3</v>
      </c>
      <c r="W344" s="57">
        <v>1</v>
      </c>
      <c r="X344" s="57">
        <v>0</v>
      </c>
      <c r="Y344" s="57"/>
      <c r="Z344" s="57">
        <v>2</v>
      </c>
      <c r="AA344" s="57">
        <v>8</v>
      </c>
      <c r="AB344" s="57">
        <v>1</v>
      </c>
      <c r="AC344" s="57">
        <v>3</v>
      </c>
      <c r="AD344" s="57">
        <v>0</v>
      </c>
      <c r="AE344" s="57">
        <v>3</v>
      </c>
      <c r="AF344" s="57"/>
      <c r="AG344" s="57">
        <v>8</v>
      </c>
      <c r="AH344" s="57">
        <v>5</v>
      </c>
      <c r="AI344" s="57"/>
      <c r="AJ344" s="57">
        <v>2</v>
      </c>
      <c r="AK344" s="57">
        <v>5</v>
      </c>
      <c r="AL344" s="57">
        <v>3</v>
      </c>
      <c r="AM344" s="57">
        <v>0</v>
      </c>
      <c r="AN344" s="57">
        <v>0</v>
      </c>
      <c r="AO344" s="57">
        <v>4</v>
      </c>
      <c r="AP344" s="57"/>
      <c r="AQ344" s="57">
        <v>1</v>
      </c>
      <c r="AR344" s="57">
        <v>3</v>
      </c>
      <c r="AS344" s="57">
        <v>1</v>
      </c>
      <c r="AT344" s="57"/>
      <c r="AU344" s="57">
        <v>6</v>
      </c>
      <c r="AV344" s="57">
        <v>4</v>
      </c>
      <c r="AW344" s="57">
        <v>9</v>
      </c>
      <c r="AX344" s="57">
        <v>3</v>
      </c>
      <c r="AY344" s="57">
        <v>1</v>
      </c>
      <c r="AZ344" s="57">
        <v>1</v>
      </c>
      <c r="BA344" s="57"/>
      <c r="BB344" s="57">
        <v>17</v>
      </c>
      <c r="BC344" s="57">
        <v>4</v>
      </c>
      <c r="BD344" s="57">
        <v>0</v>
      </c>
      <c r="BE344" s="57">
        <v>3</v>
      </c>
      <c r="BF344" s="57">
        <v>0</v>
      </c>
      <c r="BG344" s="57">
        <v>7</v>
      </c>
      <c r="BH344" s="57">
        <v>2</v>
      </c>
      <c r="BI344" s="57">
        <v>325</v>
      </c>
      <c r="BJ344" s="57"/>
      <c r="BK344" s="57"/>
      <c r="BL344" s="57"/>
      <c r="BM344" s="57"/>
      <c r="BN344" s="57"/>
    </row>
    <row r="345" spans="1:66" x14ac:dyDescent="0.25">
      <c r="A345" s="77">
        <v>12</v>
      </c>
      <c r="B345" s="77" t="s">
        <v>750</v>
      </c>
      <c r="C345" s="77">
        <v>121</v>
      </c>
      <c r="D345" s="77" t="s">
        <v>763</v>
      </c>
      <c r="E345" s="77">
        <v>747</v>
      </c>
      <c r="F345" s="77" t="s">
        <v>764</v>
      </c>
      <c r="G345" s="77">
        <v>28</v>
      </c>
      <c r="H345" s="77" t="s">
        <v>690</v>
      </c>
      <c r="I345" s="77">
        <v>505</v>
      </c>
      <c r="J345" s="77" t="s">
        <v>764</v>
      </c>
      <c r="K345" s="77" t="s">
        <v>111</v>
      </c>
      <c r="L345" s="77">
        <v>94</v>
      </c>
      <c r="M345" s="77" t="s">
        <v>1160</v>
      </c>
      <c r="N345" s="77" t="s">
        <v>828</v>
      </c>
      <c r="O345" s="77" t="s">
        <v>829</v>
      </c>
      <c r="P345" s="57"/>
      <c r="Q345" s="57">
        <v>2</v>
      </c>
      <c r="R345" s="57"/>
      <c r="S345" s="57">
        <v>3</v>
      </c>
      <c r="T345" s="57">
        <v>6</v>
      </c>
      <c r="U345" s="57">
        <v>4</v>
      </c>
      <c r="V345" s="57">
        <v>4</v>
      </c>
      <c r="W345" s="57">
        <v>1</v>
      </c>
      <c r="X345" s="57">
        <v>1</v>
      </c>
      <c r="Y345" s="57"/>
      <c r="Z345" s="57">
        <v>1</v>
      </c>
      <c r="AA345" s="57">
        <v>7</v>
      </c>
      <c r="AB345" s="57">
        <v>1</v>
      </c>
      <c r="AC345" s="57">
        <v>8</v>
      </c>
      <c r="AD345" s="57">
        <v>1</v>
      </c>
      <c r="AE345" s="57">
        <v>3</v>
      </c>
      <c r="AF345" s="57"/>
      <c r="AG345" s="57">
        <v>7</v>
      </c>
      <c r="AH345" s="57">
        <v>4</v>
      </c>
      <c r="AI345" s="57"/>
      <c r="AJ345" s="57">
        <v>5</v>
      </c>
      <c r="AK345" s="57">
        <v>5</v>
      </c>
      <c r="AL345" s="57">
        <v>0</v>
      </c>
      <c r="AM345" s="57">
        <v>0</v>
      </c>
      <c r="AN345" s="57">
        <v>0</v>
      </c>
      <c r="AO345" s="57">
        <v>6</v>
      </c>
      <c r="AP345" s="57"/>
      <c r="AQ345" s="57">
        <v>1</v>
      </c>
      <c r="AR345" s="57">
        <v>1</v>
      </c>
      <c r="AS345" s="57">
        <v>0</v>
      </c>
      <c r="AT345" s="57"/>
      <c r="AU345" s="57">
        <v>8</v>
      </c>
      <c r="AV345" s="57">
        <v>3</v>
      </c>
      <c r="AW345" s="57">
        <v>8</v>
      </c>
      <c r="AX345" s="57">
        <v>3</v>
      </c>
      <c r="AY345" s="57">
        <v>5</v>
      </c>
      <c r="AZ345" s="57">
        <v>2</v>
      </c>
      <c r="BA345" s="57"/>
      <c r="BB345" s="57">
        <v>10</v>
      </c>
      <c r="BC345" s="57">
        <v>8</v>
      </c>
      <c r="BD345" s="57">
        <v>1</v>
      </c>
      <c r="BE345" s="57">
        <v>0</v>
      </c>
      <c r="BF345" s="57">
        <v>1</v>
      </c>
      <c r="BG345" s="57">
        <v>7</v>
      </c>
      <c r="BH345" s="57">
        <v>3</v>
      </c>
      <c r="BI345" s="57">
        <v>312</v>
      </c>
      <c r="BJ345" s="57"/>
      <c r="BK345" s="57"/>
      <c r="BL345" s="57"/>
      <c r="BM345" s="57"/>
      <c r="BN345" s="57"/>
    </row>
    <row r="346" spans="1:66" x14ac:dyDescent="0.25">
      <c r="A346" s="77">
        <v>12</v>
      </c>
      <c r="B346" s="77" t="s">
        <v>750</v>
      </c>
      <c r="C346" s="77">
        <v>121</v>
      </c>
      <c r="D346" s="77" t="s">
        <v>763</v>
      </c>
      <c r="E346" s="77">
        <v>747</v>
      </c>
      <c r="F346" s="77" t="s">
        <v>764</v>
      </c>
      <c r="G346" s="77">
        <v>28</v>
      </c>
      <c r="H346" s="77" t="s">
        <v>690</v>
      </c>
      <c r="I346" s="77">
        <v>505</v>
      </c>
      <c r="J346" s="77" t="s">
        <v>764</v>
      </c>
      <c r="K346" s="77" t="s">
        <v>111</v>
      </c>
      <c r="L346" s="77">
        <v>95</v>
      </c>
      <c r="M346" s="77" t="s">
        <v>1161</v>
      </c>
      <c r="N346" s="77" t="s">
        <v>828</v>
      </c>
      <c r="O346" s="77" t="s">
        <v>829</v>
      </c>
      <c r="P346" s="57"/>
      <c r="Q346" s="57">
        <v>3</v>
      </c>
      <c r="R346" s="57"/>
      <c r="S346" s="57">
        <v>3</v>
      </c>
      <c r="T346" s="57">
        <v>15</v>
      </c>
      <c r="U346" s="57">
        <v>1</v>
      </c>
      <c r="V346" s="57">
        <v>5</v>
      </c>
      <c r="W346" s="57">
        <v>1</v>
      </c>
      <c r="X346" s="57">
        <v>1</v>
      </c>
      <c r="Y346" s="57"/>
      <c r="Z346" s="57">
        <v>0</v>
      </c>
      <c r="AA346" s="57">
        <v>10</v>
      </c>
      <c r="AB346" s="57">
        <v>1</v>
      </c>
      <c r="AC346" s="57">
        <v>3</v>
      </c>
      <c r="AD346" s="57">
        <v>2</v>
      </c>
      <c r="AE346" s="57">
        <v>5</v>
      </c>
      <c r="AF346" s="57"/>
      <c r="AG346" s="57">
        <v>11</v>
      </c>
      <c r="AH346" s="57">
        <v>2</v>
      </c>
      <c r="AI346" s="57"/>
      <c r="AJ346" s="57">
        <v>2</v>
      </c>
      <c r="AK346" s="57">
        <v>5</v>
      </c>
      <c r="AL346" s="57">
        <v>3</v>
      </c>
      <c r="AM346" s="57">
        <v>1</v>
      </c>
      <c r="AN346" s="57">
        <v>4</v>
      </c>
      <c r="AO346" s="57">
        <v>11</v>
      </c>
      <c r="AP346" s="57"/>
      <c r="AQ346" s="57">
        <v>4</v>
      </c>
      <c r="AR346" s="57">
        <v>2</v>
      </c>
      <c r="AS346" s="57">
        <v>6</v>
      </c>
      <c r="AT346" s="57"/>
      <c r="AU346" s="57">
        <v>4</v>
      </c>
      <c r="AV346" s="57">
        <v>1</v>
      </c>
      <c r="AW346" s="57">
        <v>7</v>
      </c>
      <c r="AX346" s="57">
        <v>3</v>
      </c>
      <c r="AY346" s="57">
        <v>1</v>
      </c>
      <c r="AZ346" s="57">
        <v>2</v>
      </c>
      <c r="BA346" s="57"/>
      <c r="BB346" s="57">
        <v>12</v>
      </c>
      <c r="BC346" s="57">
        <v>5</v>
      </c>
      <c r="BD346" s="57">
        <v>1</v>
      </c>
      <c r="BE346" s="57">
        <v>0</v>
      </c>
      <c r="BF346" s="57">
        <v>0</v>
      </c>
      <c r="BG346" s="57">
        <v>3</v>
      </c>
      <c r="BH346" s="57">
        <v>5</v>
      </c>
      <c r="BI346" s="57">
        <v>323</v>
      </c>
      <c r="BJ346" s="57"/>
      <c r="BK346" s="57"/>
      <c r="BL346" s="57"/>
      <c r="BM346" s="57"/>
      <c r="BN346" s="57"/>
    </row>
    <row r="347" spans="1:66" x14ac:dyDescent="0.25">
      <c r="A347" s="77">
        <v>12</v>
      </c>
      <c r="B347" s="77" t="s">
        <v>750</v>
      </c>
      <c r="C347" s="77">
        <v>121</v>
      </c>
      <c r="D347" s="77" t="s">
        <v>763</v>
      </c>
      <c r="E347" s="77">
        <v>747</v>
      </c>
      <c r="F347" s="77" t="s">
        <v>764</v>
      </c>
      <c r="G347" s="77">
        <v>28</v>
      </c>
      <c r="H347" s="77" t="s">
        <v>690</v>
      </c>
      <c r="I347" s="77">
        <v>505</v>
      </c>
      <c r="J347" s="77" t="s">
        <v>764</v>
      </c>
      <c r="K347" s="77" t="s">
        <v>111</v>
      </c>
      <c r="L347" s="77">
        <v>96</v>
      </c>
      <c r="M347" s="77" t="s">
        <v>1162</v>
      </c>
      <c r="N347" s="77" t="s">
        <v>828</v>
      </c>
      <c r="O347" s="77" t="s">
        <v>829</v>
      </c>
      <c r="P347" s="57"/>
      <c r="Q347" s="57">
        <v>1</v>
      </c>
      <c r="R347" s="57"/>
      <c r="S347" s="57">
        <v>3</v>
      </c>
      <c r="T347" s="57">
        <v>16</v>
      </c>
      <c r="U347" s="57">
        <v>4</v>
      </c>
      <c r="V347" s="57">
        <v>0</v>
      </c>
      <c r="W347" s="57">
        <v>0</v>
      </c>
      <c r="X347" s="57">
        <v>0</v>
      </c>
      <c r="Y347" s="57"/>
      <c r="Z347" s="57">
        <v>2</v>
      </c>
      <c r="AA347" s="57">
        <v>11</v>
      </c>
      <c r="AB347" s="57">
        <v>0</v>
      </c>
      <c r="AC347" s="57">
        <v>3</v>
      </c>
      <c r="AD347" s="57">
        <v>3</v>
      </c>
      <c r="AE347" s="57">
        <v>6</v>
      </c>
      <c r="AF347" s="57"/>
      <c r="AG347" s="57">
        <v>3</v>
      </c>
      <c r="AH347" s="57">
        <v>5</v>
      </c>
      <c r="AI347" s="57"/>
      <c r="AJ347" s="57">
        <v>3</v>
      </c>
      <c r="AK347" s="57">
        <v>6</v>
      </c>
      <c r="AL347" s="57">
        <v>3</v>
      </c>
      <c r="AM347" s="57">
        <v>0</v>
      </c>
      <c r="AN347" s="57">
        <v>2</v>
      </c>
      <c r="AO347" s="57">
        <v>6</v>
      </c>
      <c r="AP347" s="57"/>
      <c r="AQ347" s="57">
        <v>5</v>
      </c>
      <c r="AR347" s="57">
        <v>2</v>
      </c>
      <c r="AS347" s="57">
        <v>3</v>
      </c>
      <c r="AT347" s="57"/>
      <c r="AU347" s="57">
        <v>9</v>
      </c>
      <c r="AV347" s="57">
        <v>3</v>
      </c>
      <c r="AW347" s="57">
        <v>3</v>
      </c>
      <c r="AX347" s="57">
        <v>4</v>
      </c>
      <c r="AY347" s="57">
        <v>1</v>
      </c>
      <c r="AZ347" s="57">
        <v>0</v>
      </c>
      <c r="BA347" s="57"/>
      <c r="BB347" s="57">
        <v>12</v>
      </c>
      <c r="BC347" s="57">
        <v>14</v>
      </c>
      <c r="BD347" s="57">
        <v>1</v>
      </c>
      <c r="BE347" s="57">
        <v>0</v>
      </c>
      <c r="BF347" s="57">
        <v>1</v>
      </c>
      <c r="BG347" s="57">
        <v>2</v>
      </c>
      <c r="BH347" s="57">
        <v>4</v>
      </c>
      <c r="BI347" s="57">
        <v>345</v>
      </c>
      <c r="BJ347" s="57"/>
      <c r="BK347" s="57"/>
      <c r="BL347" s="57"/>
      <c r="BM347" s="57"/>
      <c r="BN347" s="57"/>
    </row>
    <row r="348" spans="1:66" x14ac:dyDescent="0.25">
      <c r="A348" s="77">
        <v>12</v>
      </c>
      <c r="B348" s="77" t="s">
        <v>750</v>
      </c>
      <c r="C348" s="77">
        <v>121</v>
      </c>
      <c r="D348" s="77" t="s">
        <v>763</v>
      </c>
      <c r="E348" s="77">
        <v>747</v>
      </c>
      <c r="F348" s="77" t="s">
        <v>764</v>
      </c>
      <c r="G348" s="77">
        <v>28</v>
      </c>
      <c r="H348" s="77" t="s">
        <v>690</v>
      </c>
      <c r="I348" s="77">
        <v>505</v>
      </c>
      <c r="J348" s="77" t="s">
        <v>764</v>
      </c>
      <c r="K348" s="77" t="s">
        <v>111</v>
      </c>
      <c r="L348" s="77">
        <v>97</v>
      </c>
      <c r="M348" s="77" t="s">
        <v>1163</v>
      </c>
      <c r="N348" s="77" t="s">
        <v>830</v>
      </c>
      <c r="O348" s="77" t="s">
        <v>831</v>
      </c>
      <c r="P348" s="57"/>
      <c r="Q348" s="57">
        <v>3</v>
      </c>
      <c r="R348" s="57"/>
      <c r="S348" s="57">
        <v>0</v>
      </c>
      <c r="T348" s="57">
        <v>11</v>
      </c>
      <c r="U348" s="57">
        <v>0</v>
      </c>
      <c r="V348" s="57">
        <v>2</v>
      </c>
      <c r="W348" s="57">
        <v>2</v>
      </c>
      <c r="X348" s="57">
        <v>1</v>
      </c>
      <c r="Y348" s="57"/>
      <c r="Z348" s="57">
        <v>3</v>
      </c>
      <c r="AA348" s="57">
        <v>6</v>
      </c>
      <c r="AB348" s="57">
        <v>0</v>
      </c>
      <c r="AC348" s="57">
        <v>4</v>
      </c>
      <c r="AD348" s="57">
        <v>2</v>
      </c>
      <c r="AE348" s="57">
        <v>2</v>
      </c>
      <c r="AF348" s="57"/>
      <c r="AG348" s="57">
        <v>9</v>
      </c>
      <c r="AH348" s="57">
        <v>4</v>
      </c>
      <c r="AI348" s="57"/>
      <c r="AJ348" s="57">
        <v>4</v>
      </c>
      <c r="AK348" s="57">
        <v>1</v>
      </c>
      <c r="AL348" s="57">
        <v>1</v>
      </c>
      <c r="AM348" s="57">
        <v>0</v>
      </c>
      <c r="AN348" s="57">
        <v>1</v>
      </c>
      <c r="AO348" s="57">
        <v>9</v>
      </c>
      <c r="AP348" s="57"/>
      <c r="AQ348" s="57">
        <v>2</v>
      </c>
      <c r="AR348" s="57">
        <v>3</v>
      </c>
      <c r="AS348" s="57">
        <v>1</v>
      </c>
      <c r="AT348" s="57"/>
      <c r="AU348" s="57">
        <v>6</v>
      </c>
      <c r="AV348" s="57">
        <v>1</v>
      </c>
      <c r="AW348" s="57">
        <v>7</v>
      </c>
      <c r="AX348" s="57">
        <v>0</v>
      </c>
      <c r="AY348" s="57">
        <v>1</v>
      </c>
      <c r="AZ348" s="57">
        <v>1</v>
      </c>
      <c r="BA348" s="57"/>
      <c r="BB348" s="57">
        <v>20</v>
      </c>
      <c r="BC348" s="57">
        <v>9</v>
      </c>
      <c r="BD348" s="57">
        <v>2</v>
      </c>
      <c r="BE348" s="57">
        <v>0</v>
      </c>
      <c r="BF348" s="57">
        <v>0</v>
      </c>
      <c r="BG348" s="57">
        <v>6</v>
      </c>
      <c r="BH348" s="57">
        <v>5</v>
      </c>
      <c r="BI348" s="57">
        <v>327</v>
      </c>
      <c r="BJ348" s="57"/>
      <c r="BK348" s="57"/>
      <c r="BL348" s="57"/>
      <c r="BM348" s="57"/>
      <c r="BN348" s="57"/>
    </row>
    <row r="349" spans="1:66" x14ac:dyDescent="0.25">
      <c r="A349" s="77">
        <v>12</v>
      </c>
      <c r="B349" s="77" t="s">
        <v>750</v>
      </c>
      <c r="C349" s="77">
        <v>121</v>
      </c>
      <c r="D349" s="77" t="s">
        <v>763</v>
      </c>
      <c r="E349" s="77">
        <v>747</v>
      </c>
      <c r="F349" s="77" t="s">
        <v>764</v>
      </c>
      <c r="G349" s="77">
        <v>28</v>
      </c>
      <c r="H349" s="77" t="s">
        <v>690</v>
      </c>
      <c r="I349" s="77">
        <v>505</v>
      </c>
      <c r="J349" s="77" t="s">
        <v>764</v>
      </c>
      <c r="K349" s="77" t="s">
        <v>111</v>
      </c>
      <c r="L349" s="77">
        <v>98</v>
      </c>
      <c r="M349" s="77" t="s">
        <v>1164</v>
      </c>
      <c r="N349" s="77" t="s">
        <v>830</v>
      </c>
      <c r="O349" s="77" t="s">
        <v>831</v>
      </c>
      <c r="P349" s="57"/>
      <c r="Q349" s="57">
        <v>0</v>
      </c>
      <c r="R349" s="57"/>
      <c r="S349" s="57">
        <v>3</v>
      </c>
      <c r="T349" s="57">
        <v>20</v>
      </c>
      <c r="U349" s="57">
        <v>0</v>
      </c>
      <c r="V349" s="57">
        <v>5</v>
      </c>
      <c r="W349" s="57">
        <v>0</v>
      </c>
      <c r="X349" s="57">
        <v>0</v>
      </c>
      <c r="Y349" s="57"/>
      <c r="Z349" s="57">
        <v>7</v>
      </c>
      <c r="AA349" s="57">
        <v>8</v>
      </c>
      <c r="AB349" s="57">
        <v>0</v>
      </c>
      <c r="AC349" s="57">
        <v>6</v>
      </c>
      <c r="AD349" s="57">
        <v>2</v>
      </c>
      <c r="AE349" s="57">
        <v>6</v>
      </c>
      <c r="AF349" s="57"/>
      <c r="AG349" s="57">
        <v>8</v>
      </c>
      <c r="AH349" s="57">
        <v>6</v>
      </c>
      <c r="AI349" s="57"/>
      <c r="AJ349" s="57">
        <v>3</v>
      </c>
      <c r="AK349" s="57">
        <v>6</v>
      </c>
      <c r="AL349" s="57">
        <v>3</v>
      </c>
      <c r="AM349" s="57">
        <v>2</v>
      </c>
      <c r="AN349" s="57">
        <v>2</v>
      </c>
      <c r="AO349" s="57">
        <v>9</v>
      </c>
      <c r="AP349" s="57"/>
      <c r="AQ349" s="57">
        <v>3</v>
      </c>
      <c r="AR349" s="57">
        <v>2</v>
      </c>
      <c r="AS349" s="57">
        <v>2</v>
      </c>
      <c r="AT349" s="57"/>
      <c r="AU349" s="57">
        <v>4</v>
      </c>
      <c r="AV349" s="57">
        <v>2</v>
      </c>
      <c r="AW349" s="57">
        <v>7</v>
      </c>
      <c r="AX349" s="57">
        <v>1</v>
      </c>
      <c r="AY349" s="57">
        <v>5</v>
      </c>
      <c r="AZ349" s="57">
        <v>0</v>
      </c>
      <c r="BA349" s="57"/>
      <c r="BB349" s="57">
        <v>18</v>
      </c>
      <c r="BC349" s="57">
        <v>6</v>
      </c>
      <c r="BD349" s="57">
        <v>2</v>
      </c>
      <c r="BE349" s="57">
        <v>2</v>
      </c>
      <c r="BF349" s="57">
        <v>1</v>
      </c>
      <c r="BG349" s="57">
        <v>3</v>
      </c>
      <c r="BH349" s="57">
        <v>3</v>
      </c>
      <c r="BI349" s="57">
        <v>345</v>
      </c>
      <c r="BJ349" s="57"/>
      <c r="BK349" s="57"/>
      <c r="BL349" s="57"/>
      <c r="BM349" s="57"/>
      <c r="BN349" s="57"/>
    </row>
    <row r="350" spans="1:66" x14ac:dyDescent="0.25">
      <c r="A350" s="77">
        <v>12</v>
      </c>
      <c r="B350" s="77" t="s">
        <v>750</v>
      </c>
      <c r="C350" s="77">
        <v>121</v>
      </c>
      <c r="D350" s="77" t="s">
        <v>763</v>
      </c>
      <c r="E350" s="77">
        <v>747</v>
      </c>
      <c r="F350" s="77" t="s">
        <v>764</v>
      </c>
      <c r="G350" s="77">
        <v>28</v>
      </c>
      <c r="H350" s="77" t="s">
        <v>690</v>
      </c>
      <c r="I350" s="77">
        <v>505</v>
      </c>
      <c r="J350" s="77" t="s">
        <v>764</v>
      </c>
      <c r="K350" s="77" t="s">
        <v>111</v>
      </c>
      <c r="L350" s="77">
        <v>99</v>
      </c>
      <c r="M350" s="77" t="s">
        <v>1165</v>
      </c>
      <c r="N350" s="77" t="s">
        <v>830</v>
      </c>
      <c r="O350" s="77" t="s">
        <v>831</v>
      </c>
      <c r="P350" s="57"/>
      <c r="Q350" s="57">
        <v>3</v>
      </c>
      <c r="R350" s="57"/>
      <c r="S350" s="57">
        <v>5</v>
      </c>
      <c r="T350" s="57">
        <v>15</v>
      </c>
      <c r="U350" s="57">
        <v>1</v>
      </c>
      <c r="V350" s="57">
        <v>0</v>
      </c>
      <c r="W350" s="57">
        <v>1</v>
      </c>
      <c r="X350" s="57">
        <v>1</v>
      </c>
      <c r="Y350" s="57"/>
      <c r="Z350" s="57">
        <v>2</v>
      </c>
      <c r="AA350" s="57">
        <v>8</v>
      </c>
      <c r="AB350" s="57">
        <v>1</v>
      </c>
      <c r="AC350" s="57">
        <v>0</v>
      </c>
      <c r="AD350" s="57">
        <v>2</v>
      </c>
      <c r="AE350" s="57">
        <v>5</v>
      </c>
      <c r="AF350" s="57"/>
      <c r="AG350" s="57">
        <v>6</v>
      </c>
      <c r="AH350" s="57">
        <v>2</v>
      </c>
      <c r="AI350" s="57"/>
      <c r="AJ350" s="57">
        <v>3</v>
      </c>
      <c r="AK350" s="57">
        <v>1</v>
      </c>
      <c r="AL350" s="57">
        <v>1</v>
      </c>
      <c r="AM350" s="57">
        <v>0</v>
      </c>
      <c r="AN350" s="57">
        <v>0</v>
      </c>
      <c r="AO350" s="57">
        <v>6</v>
      </c>
      <c r="AP350" s="57"/>
      <c r="AQ350" s="57">
        <v>3</v>
      </c>
      <c r="AR350" s="57">
        <v>3</v>
      </c>
      <c r="AS350" s="57">
        <v>2</v>
      </c>
      <c r="AT350" s="57"/>
      <c r="AU350" s="57">
        <v>5</v>
      </c>
      <c r="AV350" s="57">
        <v>2</v>
      </c>
      <c r="AW350" s="57">
        <v>4</v>
      </c>
      <c r="AX350" s="57">
        <v>3</v>
      </c>
      <c r="AY350" s="57">
        <v>1</v>
      </c>
      <c r="AZ350" s="57">
        <v>2</v>
      </c>
      <c r="BA350" s="57"/>
      <c r="BB350" s="57">
        <v>17</v>
      </c>
      <c r="BC350" s="57">
        <v>9</v>
      </c>
      <c r="BD350" s="57">
        <v>1</v>
      </c>
      <c r="BE350" s="57">
        <v>1</v>
      </c>
      <c r="BF350" s="57">
        <v>0</v>
      </c>
      <c r="BG350" s="57">
        <v>0</v>
      </c>
      <c r="BH350" s="57">
        <v>8</v>
      </c>
      <c r="BI350" s="57">
        <v>327</v>
      </c>
      <c r="BJ350" s="57"/>
      <c r="BK350" s="57"/>
      <c r="BL350" s="57"/>
      <c r="BM350" s="57"/>
      <c r="BN350" s="57"/>
    </row>
    <row r="351" spans="1:66" x14ac:dyDescent="0.25">
      <c r="A351" s="77">
        <v>12</v>
      </c>
      <c r="B351" s="77" t="s">
        <v>750</v>
      </c>
      <c r="C351" s="77">
        <v>121</v>
      </c>
      <c r="D351" s="77" t="s">
        <v>763</v>
      </c>
      <c r="E351" s="77">
        <v>747</v>
      </c>
      <c r="F351" s="77" t="s">
        <v>764</v>
      </c>
      <c r="G351" s="77">
        <v>28</v>
      </c>
      <c r="H351" s="77" t="s">
        <v>690</v>
      </c>
      <c r="I351" s="77">
        <v>505</v>
      </c>
      <c r="J351" s="77" t="s">
        <v>764</v>
      </c>
      <c r="K351" s="77" t="s">
        <v>111</v>
      </c>
      <c r="L351" s="77">
        <v>100</v>
      </c>
      <c r="M351" s="77" t="s">
        <v>1166</v>
      </c>
      <c r="N351" s="77" t="s">
        <v>830</v>
      </c>
      <c r="O351" s="77" t="s">
        <v>831</v>
      </c>
      <c r="P351" s="57"/>
      <c r="Q351" s="57">
        <v>2</v>
      </c>
      <c r="R351" s="57"/>
      <c r="S351" s="57">
        <v>1</v>
      </c>
      <c r="T351" s="57">
        <v>18</v>
      </c>
      <c r="U351" s="57">
        <v>1</v>
      </c>
      <c r="V351" s="57">
        <v>2</v>
      </c>
      <c r="W351" s="57">
        <v>1</v>
      </c>
      <c r="X351" s="57">
        <v>0</v>
      </c>
      <c r="Y351" s="57"/>
      <c r="Z351" s="57">
        <v>2</v>
      </c>
      <c r="AA351" s="57">
        <v>9</v>
      </c>
      <c r="AB351" s="57">
        <v>0</v>
      </c>
      <c r="AC351" s="57">
        <v>1</v>
      </c>
      <c r="AD351" s="57">
        <v>2</v>
      </c>
      <c r="AE351" s="57">
        <v>5</v>
      </c>
      <c r="AF351" s="57"/>
      <c r="AG351" s="57">
        <v>5</v>
      </c>
      <c r="AH351" s="57">
        <v>7</v>
      </c>
      <c r="AI351" s="57"/>
      <c r="AJ351" s="57">
        <v>3</v>
      </c>
      <c r="AK351" s="57">
        <v>5</v>
      </c>
      <c r="AL351" s="57">
        <v>1</v>
      </c>
      <c r="AM351" s="57">
        <v>0</v>
      </c>
      <c r="AN351" s="57">
        <v>1</v>
      </c>
      <c r="AO351" s="57">
        <v>7</v>
      </c>
      <c r="AP351" s="57"/>
      <c r="AQ351" s="57">
        <v>1</v>
      </c>
      <c r="AR351" s="57">
        <v>0</v>
      </c>
      <c r="AS351" s="57">
        <v>2</v>
      </c>
      <c r="AT351" s="57"/>
      <c r="AU351" s="57">
        <v>6</v>
      </c>
      <c r="AV351" s="57">
        <v>2</v>
      </c>
      <c r="AW351" s="57">
        <v>8</v>
      </c>
      <c r="AX351" s="57">
        <v>2</v>
      </c>
      <c r="AY351" s="57">
        <v>1</v>
      </c>
      <c r="AZ351" s="57">
        <v>2</v>
      </c>
      <c r="BA351" s="57"/>
      <c r="BB351" s="57">
        <v>19</v>
      </c>
      <c r="BC351" s="57">
        <v>5</v>
      </c>
      <c r="BD351" s="57">
        <v>2</v>
      </c>
      <c r="BE351" s="57">
        <v>2</v>
      </c>
      <c r="BF351" s="57">
        <v>1</v>
      </c>
      <c r="BG351" s="57">
        <v>0</v>
      </c>
      <c r="BH351" s="57">
        <v>6</v>
      </c>
      <c r="BI351" s="57">
        <v>318</v>
      </c>
      <c r="BJ351" s="57"/>
      <c r="BK351" s="57"/>
      <c r="BL351" s="57"/>
      <c r="BM351" s="57"/>
      <c r="BN351" s="57"/>
    </row>
    <row r="352" spans="1:66" x14ac:dyDescent="0.25">
      <c r="A352" s="77">
        <v>12</v>
      </c>
      <c r="B352" s="77" t="s">
        <v>750</v>
      </c>
      <c r="C352" s="77">
        <v>121</v>
      </c>
      <c r="D352" s="77" t="s">
        <v>763</v>
      </c>
      <c r="E352" s="77">
        <v>747</v>
      </c>
      <c r="F352" s="77" t="s">
        <v>764</v>
      </c>
      <c r="G352" s="77">
        <v>28</v>
      </c>
      <c r="H352" s="77" t="s">
        <v>690</v>
      </c>
      <c r="I352" s="77">
        <v>505</v>
      </c>
      <c r="J352" s="77" t="s">
        <v>764</v>
      </c>
      <c r="K352" s="77" t="s">
        <v>111</v>
      </c>
      <c r="L352" s="77">
        <v>101</v>
      </c>
      <c r="M352" s="77" t="s">
        <v>1167</v>
      </c>
      <c r="N352" s="77" t="s">
        <v>830</v>
      </c>
      <c r="O352" s="77" t="s">
        <v>831</v>
      </c>
      <c r="P352" s="57"/>
      <c r="Q352" s="57">
        <v>3</v>
      </c>
      <c r="R352" s="57"/>
      <c r="S352" s="57">
        <v>0</v>
      </c>
      <c r="T352" s="57">
        <v>16</v>
      </c>
      <c r="U352" s="57">
        <v>2</v>
      </c>
      <c r="V352" s="57">
        <v>2</v>
      </c>
      <c r="W352" s="57">
        <v>0</v>
      </c>
      <c r="X352" s="57">
        <v>1</v>
      </c>
      <c r="Y352" s="57"/>
      <c r="Z352" s="57">
        <v>2</v>
      </c>
      <c r="AA352" s="57">
        <v>7</v>
      </c>
      <c r="AB352" s="57">
        <v>0</v>
      </c>
      <c r="AC352" s="57">
        <v>4</v>
      </c>
      <c r="AD352" s="57">
        <v>3</v>
      </c>
      <c r="AE352" s="57">
        <v>0</v>
      </c>
      <c r="AF352" s="57"/>
      <c r="AG352" s="57">
        <v>5</v>
      </c>
      <c r="AH352" s="57">
        <v>2</v>
      </c>
      <c r="AI352" s="57"/>
      <c r="AJ352" s="57">
        <v>5</v>
      </c>
      <c r="AK352" s="57">
        <v>5</v>
      </c>
      <c r="AL352" s="57">
        <v>3</v>
      </c>
      <c r="AM352" s="57">
        <v>0</v>
      </c>
      <c r="AN352" s="57">
        <v>2</v>
      </c>
      <c r="AO352" s="57">
        <v>7</v>
      </c>
      <c r="AP352" s="57"/>
      <c r="AQ352" s="57">
        <v>2</v>
      </c>
      <c r="AR352" s="57">
        <v>5</v>
      </c>
      <c r="AS352" s="57">
        <v>3</v>
      </c>
      <c r="AT352" s="57"/>
      <c r="AU352" s="57">
        <v>8</v>
      </c>
      <c r="AV352" s="57">
        <v>1</v>
      </c>
      <c r="AW352" s="57">
        <v>4</v>
      </c>
      <c r="AX352" s="57">
        <v>5</v>
      </c>
      <c r="AY352" s="57">
        <v>1</v>
      </c>
      <c r="AZ352" s="57">
        <v>4</v>
      </c>
      <c r="BA352" s="57"/>
      <c r="BB352" s="57">
        <v>9</v>
      </c>
      <c r="BC352" s="57">
        <v>9</v>
      </c>
      <c r="BD352" s="57">
        <v>0</v>
      </c>
      <c r="BE352" s="57">
        <v>1</v>
      </c>
      <c r="BF352" s="57">
        <v>0</v>
      </c>
      <c r="BG352" s="57">
        <v>2</v>
      </c>
      <c r="BH352" s="57">
        <v>4</v>
      </c>
      <c r="BI352" s="57">
        <v>310</v>
      </c>
      <c r="BJ352" s="57"/>
      <c r="BK352" s="57"/>
      <c r="BL352" s="57"/>
      <c r="BM352" s="57"/>
      <c r="BN352" s="57"/>
    </row>
    <row r="353" spans="1:66" x14ac:dyDescent="0.25">
      <c r="A353" s="77">
        <v>12</v>
      </c>
      <c r="B353" s="77" t="s">
        <v>750</v>
      </c>
      <c r="C353" s="77">
        <v>121</v>
      </c>
      <c r="D353" s="77" t="s">
        <v>763</v>
      </c>
      <c r="E353" s="77">
        <v>747</v>
      </c>
      <c r="F353" s="77" t="s">
        <v>764</v>
      </c>
      <c r="G353" s="77">
        <v>28</v>
      </c>
      <c r="H353" s="77" t="s">
        <v>690</v>
      </c>
      <c r="I353" s="77">
        <v>505</v>
      </c>
      <c r="J353" s="77" t="s">
        <v>764</v>
      </c>
      <c r="K353" s="77" t="s">
        <v>111</v>
      </c>
      <c r="L353" s="77">
        <v>102</v>
      </c>
      <c r="M353" s="77" t="s">
        <v>1168</v>
      </c>
      <c r="N353" s="77" t="s">
        <v>830</v>
      </c>
      <c r="O353" s="77" t="s">
        <v>831</v>
      </c>
      <c r="P353" s="57"/>
      <c r="Q353" s="57">
        <v>2</v>
      </c>
      <c r="R353" s="57"/>
      <c r="S353" s="57">
        <v>1</v>
      </c>
      <c r="T353" s="57">
        <v>8</v>
      </c>
      <c r="U353" s="57">
        <v>1</v>
      </c>
      <c r="V353" s="57">
        <v>2</v>
      </c>
      <c r="W353" s="57"/>
      <c r="X353" s="57">
        <v>1</v>
      </c>
      <c r="Y353" s="57"/>
      <c r="Z353" s="57">
        <v>3</v>
      </c>
      <c r="AA353" s="57">
        <v>5</v>
      </c>
      <c r="AB353" s="57">
        <v>1</v>
      </c>
      <c r="AC353" s="57">
        <v>5</v>
      </c>
      <c r="AD353" s="57">
        <v>3</v>
      </c>
      <c r="AE353" s="57">
        <v>2</v>
      </c>
      <c r="AF353" s="57"/>
      <c r="AG353" s="57">
        <v>4</v>
      </c>
      <c r="AH353" s="57">
        <v>1</v>
      </c>
      <c r="AI353" s="57"/>
      <c r="AJ353" s="57">
        <v>5</v>
      </c>
      <c r="AK353" s="57">
        <v>1</v>
      </c>
      <c r="AL353" s="57">
        <v>1</v>
      </c>
      <c r="AM353" s="57"/>
      <c r="AN353" s="57"/>
      <c r="AO353" s="57">
        <v>4</v>
      </c>
      <c r="AP353" s="57"/>
      <c r="AQ353" s="57">
        <v>2</v>
      </c>
      <c r="AR353" s="57">
        <v>3</v>
      </c>
      <c r="AS353" s="57">
        <v>2</v>
      </c>
      <c r="AT353" s="57"/>
      <c r="AU353" s="57">
        <v>7</v>
      </c>
      <c r="AV353" s="57">
        <v>2</v>
      </c>
      <c r="AW353" s="57">
        <v>6</v>
      </c>
      <c r="AX353" s="57">
        <v>3</v>
      </c>
      <c r="AY353" s="57">
        <v>2</v>
      </c>
      <c r="AZ353" s="57">
        <v>1</v>
      </c>
      <c r="BA353" s="57"/>
      <c r="BB353" s="57">
        <v>15</v>
      </c>
      <c r="BC353" s="57">
        <v>4</v>
      </c>
      <c r="BD353" s="57">
        <v>2</v>
      </c>
      <c r="BE353" s="57"/>
      <c r="BF353" s="57">
        <v>1</v>
      </c>
      <c r="BG353" s="57">
        <v>1</v>
      </c>
      <c r="BH353" s="57">
        <v>4</v>
      </c>
      <c r="BI353" s="57">
        <v>334</v>
      </c>
      <c r="BJ353" s="57"/>
      <c r="BK353" s="57"/>
      <c r="BL353" s="57"/>
      <c r="BM353" s="57"/>
      <c r="BN353" s="57"/>
    </row>
    <row r="354" spans="1:66" x14ac:dyDescent="0.25">
      <c r="A354" s="77">
        <v>12</v>
      </c>
      <c r="B354" s="77" t="s">
        <v>750</v>
      </c>
      <c r="C354" s="77">
        <v>121</v>
      </c>
      <c r="D354" s="77" t="s">
        <v>763</v>
      </c>
      <c r="E354" s="77">
        <v>747</v>
      </c>
      <c r="F354" s="77" t="s">
        <v>764</v>
      </c>
      <c r="G354" s="77">
        <v>28</v>
      </c>
      <c r="H354" s="77" t="s">
        <v>690</v>
      </c>
      <c r="I354" s="77">
        <v>505</v>
      </c>
      <c r="J354" s="77" t="s">
        <v>764</v>
      </c>
      <c r="K354" s="77" t="s">
        <v>111</v>
      </c>
      <c r="L354" s="77">
        <v>103</v>
      </c>
      <c r="M354" s="77" t="s">
        <v>1169</v>
      </c>
      <c r="N354" s="77" t="s">
        <v>830</v>
      </c>
      <c r="O354" s="77" t="s">
        <v>831</v>
      </c>
      <c r="P354" s="57"/>
      <c r="Q354" s="57">
        <v>4</v>
      </c>
      <c r="R354" s="57"/>
      <c r="S354" s="57">
        <v>1</v>
      </c>
      <c r="T354" s="57">
        <v>15</v>
      </c>
      <c r="U354" s="57">
        <v>1</v>
      </c>
      <c r="V354" s="57">
        <v>1</v>
      </c>
      <c r="W354" s="57">
        <v>1</v>
      </c>
      <c r="X354" s="57">
        <v>2</v>
      </c>
      <c r="Y354" s="57"/>
      <c r="Z354" s="57">
        <v>3</v>
      </c>
      <c r="AA354" s="57">
        <v>2</v>
      </c>
      <c r="AB354" s="57">
        <v>1</v>
      </c>
      <c r="AC354" s="57">
        <v>2</v>
      </c>
      <c r="AD354" s="57">
        <v>3</v>
      </c>
      <c r="AE354" s="57">
        <v>4</v>
      </c>
      <c r="AF354" s="57"/>
      <c r="AG354" s="57">
        <v>5</v>
      </c>
      <c r="AH354" s="57">
        <v>7</v>
      </c>
      <c r="AI354" s="57"/>
      <c r="AJ354" s="57">
        <v>3</v>
      </c>
      <c r="AK354" s="57">
        <v>5</v>
      </c>
      <c r="AL354" s="57">
        <v>4</v>
      </c>
      <c r="AM354" s="57">
        <v>1</v>
      </c>
      <c r="AN354" s="57">
        <v>1</v>
      </c>
      <c r="AO354" s="57">
        <v>13</v>
      </c>
      <c r="AP354" s="57"/>
      <c r="AQ354" s="57">
        <v>3</v>
      </c>
      <c r="AR354" s="57">
        <v>1</v>
      </c>
      <c r="AS354" s="57">
        <v>3</v>
      </c>
      <c r="AT354" s="57"/>
      <c r="AU354" s="57">
        <v>7</v>
      </c>
      <c r="AV354" s="57">
        <v>2</v>
      </c>
      <c r="AW354" s="57">
        <v>6</v>
      </c>
      <c r="AX354" s="57">
        <v>2</v>
      </c>
      <c r="AY354" s="57">
        <v>1</v>
      </c>
      <c r="AZ354" s="57">
        <v>1</v>
      </c>
      <c r="BA354" s="57"/>
      <c r="BB354" s="57">
        <v>17</v>
      </c>
      <c r="BC354" s="57">
        <v>2</v>
      </c>
      <c r="BD354" s="57">
        <v>2</v>
      </c>
      <c r="BE354" s="57">
        <v>2</v>
      </c>
      <c r="BF354" s="57">
        <v>0</v>
      </c>
      <c r="BG354" s="57">
        <v>2</v>
      </c>
      <c r="BH354" s="57">
        <v>3</v>
      </c>
      <c r="BI354" s="57">
        <v>323</v>
      </c>
      <c r="BJ354" s="57"/>
      <c r="BK354" s="57"/>
      <c r="BL354" s="57"/>
      <c r="BM354" s="57"/>
      <c r="BN354" s="57"/>
    </row>
    <row r="355" spans="1:66" x14ac:dyDescent="0.25">
      <c r="A355" s="77">
        <v>12</v>
      </c>
      <c r="B355" s="77" t="s">
        <v>750</v>
      </c>
      <c r="C355" s="77">
        <v>121</v>
      </c>
      <c r="D355" s="77" t="s">
        <v>763</v>
      </c>
      <c r="E355" s="77">
        <v>747</v>
      </c>
      <c r="F355" s="77" t="s">
        <v>764</v>
      </c>
      <c r="G355" s="77">
        <v>28</v>
      </c>
      <c r="H355" s="77" t="s">
        <v>690</v>
      </c>
      <c r="I355" s="77">
        <v>505</v>
      </c>
      <c r="J355" s="77" t="s">
        <v>764</v>
      </c>
      <c r="K355" s="77" t="s">
        <v>111</v>
      </c>
      <c r="L355" s="77">
        <v>104</v>
      </c>
      <c r="M355" s="77" t="s">
        <v>1170</v>
      </c>
      <c r="N355" s="77" t="s">
        <v>830</v>
      </c>
      <c r="O355" s="77" t="s">
        <v>831</v>
      </c>
      <c r="P355" s="57"/>
      <c r="Q355" s="57">
        <v>0</v>
      </c>
      <c r="R355" s="57"/>
      <c r="S355" s="57">
        <v>2</v>
      </c>
      <c r="T355" s="57">
        <v>15</v>
      </c>
      <c r="U355" s="57">
        <v>0</v>
      </c>
      <c r="V355" s="57">
        <v>1</v>
      </c>
      <c r="W355" s="57">
        <v>0</v>
      </c>
      <c r="X355" s="57">
        <v>1</v>
      </c>
      <c r="Y355" s="57"/>
      <c r="Z355" s="57">
        <v>2</v>
      </c>
      <c r="AA355" s="57">
        <v>6</v>
      </c>
      <c r="AB355" s="57">
        <v>0</v>
      </c>
      <c r="AC355" s="57">
        <v>3</v>
      </c>
      <c r="AD355" s="57">
        <v>3</v>
      </c>
      <c r="AE355" s="57">
        <v>2</v>
      </c>
      <c r="AF355" s="57"/>
      <c r="AG355" s="57">
        <v>3</v>
      </c>
      <c r="AH355" s="57">
        <v>3</v>
      </c>
      <c r="AI355" s="57"/>
      <c r="AJ355" s="57">
        <v>2</v>
      </c>
      <c r="AK355" s="57">
        <v>5</v>
      </c>
      <c r="AL355" s="57">
        <v>0</v>
      </c>
      <c r="AM355" s="57">
        <v>0</v>
      </c>
      <c r="AN355" s="57">
        <v>1</v>
      </c>
      <c r="AO355" s="57">
        <v>21</v>
      </c>
      <c r="AP355" s="57"/>
      <c r="AQ355" s="57">
        <v>3</v>
      </c>
      <c r="AR355" s="57">
        <v>1</v>
      </c>
      <c r="AS355" s="57">
        <v>1</v>
      </c>
      <c r="AT355" s="57"/>
      <c r="AU355" s="57">
        <v>5</v>
      </c>
      <c r="AV355" s="57">
        <v>1</v>
      </c>
      <c r="AW355" s="57">
        <v>4</v>
      </c>
      <c r="AX355" s="57">
        <v>1</v>
      </c>
      <c r="AY355" s="57">
        <v>0</v>
      </c>
      <c r="AZ355" s="57">
        <v>4</v>
      </c>
      <c r="BA355" s="57"/>
      <c r="BB355" s="57">
        <v>21</v>
      </c>
      <c r="BC355" s="57">
        <v>3</v>
      </c>
      <c r="BD355" s="57">
        <v>2</v>
      </c>
      <c r="BE355" s="57">
        <v>0</v>
      </c>
      <c r="BF355" s="57">
        <v>2</v>
      </c>
      <c r="BG355" s="57">
        <v>3</v>
      </c>
      <c r="BH355" s="57">
        <v>6</v>
      </c>
      <c r="BI355" s="57">
        <v>321</v>
      </c>
      <c r="BJ355" s="57"/>
      <c r="BK355" s="57"/>
      <c r="BL355" s="57"/>
      <c r="BM355" s="57"/>
      <c r="BN355" s="57"/>
    </row>
    <row r="356" spans="1:66" x14ac:dyDescent="0.25">
      <c r="A356" s="77">
        <v>12</v>
      </c>
      <c r="B356" s="77" t="s">
        <v>750</v>
      </c>
      <c r="C356" s="77">
        <v>121</v>
      </c>
      <c r="D356" s="77" t="s">
        <v>763</v>
      </c>
      <c r="E356" s="77">
        <v>747</v>
      </c>
      <c r="F356" s="77" t="s">
        <v>764</v>
      </c>
      <c r="G356" s="77">
        <v>28</v>
      </c>
      <c r="H356" s="77" t="s">
        <v>690</v>
      </c>
      <c r="I356" s="77">
        <v>505</v>
      </c>
      <c r="J356" s="77" t="s">
        <v>764</v>
      </c>
      <c r="K356" s="77" t="s">
        <v>111</v>
      </c>
      <c r="L356" s="77">
        <v>105</v>
      </c>
      <c r="M356" s="77" t="s">
        <v>1171</v>
      </c>
      <c r="N356" s="77" t="s">
        <v>830</v>
      </c>
      <c r="O356" s="77" t="s">
        <v>831</v>
      </c>
      <c r="P356" s="57"/>
      <c r="Q356" s="57">
        <v>2</v>
      </c>
      <c r="R356" s="57"/>
      <c r="S356" s="57">
        <v>1</v>
      </c>
      <c r="T356" s="57">
        <v>13</v>
      </c>
      <c r="U356" s="57">
        <v>2</v>
      </c>
      <c r="V356" s="57">
        <v>4</v>
      </c>
      <c r="W356" s="57">
        <v>0</v>
      </c>
      <c r="X356" s="57">
        <v>1</v>
      </c>
      <c r="Y356" s="57"/>
      <c r="Z356" s="57">
        <v>0</v>
      </c>
      <c r="AA356" s="57">
        <v>11</v>
      </c>
      <c r="AB356" s="57">
        <v>0</v>
      </c>
      <c r="AC356" s="57">
        <v>4</v>
      </c>
      <c r="AD356" s="57">
        <v>0</v>
      </c>
      <c r="AE356" s="57">
        <v>6</v>
      </c>
      <c r="AF356" s="57"/>
      <c r="AG356" s="57">
        <v>4</v>
      </c>
      <c r="AH356" s="57">
        <v>2</v>
      </c>
      <c r="AI356" s="57"/>
      <c r="AJ356" s="57">
        <v>3</v>
      </c>
      <c r="AK356" s="57">
        <v>3</v>
      </c>
      <c r="AL356" s="57">
        <v>2</v>
      </c>
      <c r="AM356" s="57">
        <v>0</v>
      </c>
      <c r="AN356" s="57">
        <v>0</v>
      </c>
      <c r="AO356" s="57">
        <v>12</v>
      </c>
      <c r="AP356" s="57"/>
      <c r="AQ356" s="57">
        <v>4</v>
      </c>
      <c r="AR356" s="57">
        <v>2</v>
      </c>
      <c r="AS356" s="57">
        <v>0</v>
      </c>
      <c r="AT356" s="57"/>
      <c r="AU356" s="57">
        <v>5</v>
      </c>
      <c r="AV356" s="57">
        <v>2</v>
      </c>
      <c r="AW356" s="57">
        <v>5</v>
      </c>
      <c r="AX356" s="57">
        <v>2</v>
      </c>
      <c r="AY356" s="57">
        <v>2</v>
      </c>
      <c r="AZ356" s="57">
        <v>2</v>
      </c>
      <c r="BA356" s="57"/>
      <c r="BB356" s="57">
        <v>16</v>
      </c>
      <c r="BC356" s="57">
        <v>8</v>
      </c>
      <c r="BD356" s="57">
        <v>1</v>
      </c>
      <c r="BE356" s="57">
        <v>0</v>
      </c>
      <c r="BF356" s="57">
        <v>0</v>
      </c>
      <c r="BG356" s="57">
        <v>6</v>
      </c>
      <c r="BH356" s="57">
        <v>4</v>
      </c>
      <c r="BI356" s="57">
        <v>309</v>
      </c>
      <c r="BJ356" s="57"/>
      <c r="BK356" s="57"/>
      <c r="BL356" s="57"/>
      <c r="BM356" s="57"/>
      <c r="BN356" s="57"/>
    </row>
    <row r="357" spans="1:66" x14ac:dyDescent="0.25">
      <c r="A357" s="77">
        <v>12</v>
      </c>
      <c r="B357" s="77" t="s">
        <v>750</v>
      </c>
      <c r="C357" s="77">
        <v>121</v>
      </c>
      <c r="D357" s="77" t="s">
        <v>763</v>
      </c>
      <c r="E357" s="77">
        <v>747</v>
      </c>
      <c r="F357" s="77" t="s">
        <v>764</v>
      </c>
      <c r="G357" s="77">
        <v>28</v>
      </c>
      <c r="H357" s="77" t="s">
        <v>690</v>
      </c>
      <c r="I357" s="77">
        <v>505</v>
      </c>
      <c r="J357" s="77" t="s">
        <v>764</v>
      </c>
      <c r="K357" s="77" t="s">
        <v>111</v>
      </c>
      <c r="L357" s="77">
        <v>106</v>
      </c>
      <c r="M357" s="77" t="s">
        <v>1172</v>
      </c>
      <c r="N357" s="77" t="s">
        <v>830</v>
      </c>
      <c r="O357" s="77" t="s">
        <v>831</v>
      </c>
      <c r="P357" s="57"/>
      <c r="Q357" s="57">
        <v>2</v>
      </c>
      <c r="R357" s="57"/>
      <c r="S357" s="57">
        <v>0</v>
      </c>
      <c r="T357" s="57">
        <v>12</v>
      </c>
      <c r="U357" s="57">
        <v>2</v>
      </c>
      <c r="V357" s="57">
        <v>3</v>
      </c>
      <c r="W357" s="57">
        <v>1</v>
      </c>
      <c r="X357" s="57">
        <v>1</v>
      </c>
      <c r="Y357" s="57"/>
      <c r="Z357" s="57">
        <v>2</v>
      </c>
      <c r="AA357" s="57">
        <v>11</v>
      </c>
      <c r="AB357" s="57">
        <v>0</v>
      </c>
      <c r="AC357" s="57">
        <v>5</v>
      </c>
      <c r="AD357" s="57">
        <v>1</v>
      </c>
      <c r="AE357" s="57">
        <v>4</v>
      </c>
      <c r="AF357" s="57"/>
      <c r="AG357" s="57">
        <v>8</v>
      </c>
      <c r="AH357" s="57">
        <v>2</v>
      </c>
      <c r="AI357" s="57"/>
      <c r="AJ357" s="57">
        <v>3</v>
      </c>
      <c r="AK357" s="57">
        <v>5</v>
      </c>
      <c r="AL357" s="57">
        <v>1</v>
      </c>
      <c r="AM357" s="57">
        <v>1</v>
      </c>
      <c r="AN357" s="57">
        <v>1</v>
      </c>
      <c r="AO357" s="57">
        <v>10</v>
      </c>
      <c r="AP357" s="57"/>
      <c r="AQ357" s="57">
        <v>0</v>
      </c>
      <c r="AR357" s="57">
        <v>0</v>
      </c>
      <c r="AS357" s="57">
        <v>5</v>
      </c>
      <c r="AT357" s="57"/>
      <c r="AU357" s="57">
        <v>5</v>
      </c>
      <c r="AV357" s="57">
        <v>3</v>
      </c>
      <c r="AW357" s="57">
        <v>9</v>
      </c>
      <c r="AX357" s="57">
        <v>9</v>
      </c>
      <c r="AY357" s="57">
        <v>3</v>
      </c>
      <c r="AZ357" s="57">
        <v>3</v>
      </c>
      <c r="BA357" s="57"/>
      <c r="BB357" s="57">
        <v>23</v>
      </c>
      <c r="BC357" s="57">
        <v>6</v>
      </c>
      <c r="BD357" s="57">
        <v>0</v>
      </c>
      <c r="BE357" s="57">
        <v>2</v>
      </c>
      <c r="BF357" s="57">
        <v>2</v>
      </c>
      <c r="BG357" s="57">
        <v>3</v>
      </c>
      <c r="BH357" s="57">
        <v>3</v>
      </c>
      <c r="BI357" s="57">
        <v>342</v>
      </c>
      <c r="BJ357" s="57"/>
      <c r="BK357" s="57"/>
      <c r="BL357" s="57"/>
      <c r="BM357" s="57"/>
      <c r="BN357" s="57"/>
    </row>
    <row r="358" spans="1:66" x14ac:dyDescent="0.25">
      <c r="A358" s="77">
        <v>12</v>
      </c>
      <c r="B358" s="77" t="s">
        <v>750</v>
      </c>
      <c r="C358" s="77">
        <v>121</v>
      </c>
      <c r="D358" s="77" t="s">
        <v>763</v>
      </c>
      <c r="E358" s="77">
        <v>747</v>
      </c>
      <c r="F358" s="77" t="s">
        <v>764</v>
      </c>
      <c r="G358" s="77">
        <v>28</v>
      </c>
      <c r="H358" s="77" t="s">
        <v>690</v>
      </c>
      <c r="I358" s="77">
        <v>505</v>
      </c>
      <c r="J358" s="77" t="s">
        <v>764</v>
      </c>
      <c r="K358" s="77" t="s">
        <v>111</v>
      </c>
      <c r="L358" s="77">
        <v>107</v>
      </c>
      <c r="M358" s="77" t="s">
        <v>1173</v>
      </c>
      <c r="N358" s="77" t="s">
        <v>830</v>
      </c>
      <c r="O358" s="77" t="s">
        <v>831</v>
      </c>
      <c r="P358" s="57"/>
      <c r="Q358" s="57">
        <v>1</v>
      </c>
      <c r="R358" s="57"/>
      <c r="S358" s="57">
        <v>1</v>
      </c>
      <c r="T358" s="57">
        <v>12</v>
      </c>
      <c r="U358" s="57">
        <v>1</v>
      </c>
      <c r="V358" s="57">
        <v>2</v>
      </c>
      <c r="W358" s="57">
        <v>1</v>
      </c>
      <c r="X358" s="57">
        <v>1</v>
      </c>
      <c r="Y358" s="57"/>
      <c r="Z358" s="57">
        <v>3</v>
      </c>
      <c r="AA358" s="57">
        <v>10</v>
      </c>
      <c r="AB358" s="57">
        <v>2</v>
      </c>
      <c r="AC358" s="57">
        <v>3</v>
      </c>
      <c r="AD358" s="57">
        <v>2</v>
      </c>
      <c r="AE358" s="57">
        <v>2</v>
      </c>
      <c r="AF358" s="57"/>
      <c r="AG358" s="57">
        <v>5</v>
      </c>
      <c r="AH358" s="57">
        <v>6</v>
      </c>
      <c r="AI358" s="57"/>
      <c r="AJ358" s="57">
        <v>5</v>
      </c>
      <c r="AK358" s="57">
        <v>3</v>
      </c>
      <c r="AL358" s="57">
        <v>1</v>
      </c>
      <c r="AM358" s="57">
        <v>2</v>
      </c>
      <c r="AN358" s="57">
        <v>3</v>
      </c>
      <c r="AO358" s="57">
        <v>7</v>
      </c>
      <c r="AP358" s="57"/>
      <c r="AQ358" s="57">
        <v>3</v>
      </c>
      <c r="AR358" s="57">
        <v>4</v>
      </c>
      <c r="AS358" s="57">
        <v>1</v>
      </c>
      <c r="AT358" s="57"/>
      <c r="AU358" s="57">
        <v>9</v>
      </c>
      <c r="AV358" s="57">
        <v>1</v>
      </c>
      <c r="AW358" s="57">
        <v>6</v>
      </c>
      <c r="AX358" s="57">
        <v>3</v>
      </c>
      <c r="AY358" s="57">
        <v>3</v>
      </c>
      <c r="AZ358" s="57">
        <v>1</v>
      </c>
      <c r="BA358" s="57"/>
      <c r="BB358" s="57">
        <v>14</v>
      </c>
      <c r="BC358" s="57">
        <v>4</v>
      </c>
      <c r="BD358" s="57">
        <v>2</v>
      </c>
      <c r="BE358" s="57">
        <v>0</v>
      </c>
      <c r="BF358" s="57">
        <v>1</v>
      </c>
      <c r="BG358" s="57">
        <v>3</v>
      </c>
      <c r="BH358" s="57">
        <v>5</v>
      </c>
      <c r="BI358" s="57">
        <v>318</v>
      </c>
      <c r="BJ358" s="57"/>
      <c r="BK358" s="57"/>
      <c r="BL358" s="57"/>
      <c r="BM358" s="57"/>
      <c r="BN358" s="57"/>
    </row>
    <row r="359" spans="1:66" x14ac:dyDescent="0.25">
      <c r="A359" s="77">
        <v>12</v>
      </c>
      <c r="B359" s="77" t="s">
        <v>750</v>
      </c>
      <c r="C359" s="77">
        <v>121</v>
      </c>
      <c r="D359" s="77" t="s">
        <v>763</v>
      </c>
      <c r="E359" s="77">
        <v>747</v>
      </c>
      <c r="F359" s="77" t="s">
        <v>764</v>
      </c>
      <c r="G359" s="77">
        <v>28</v>
      </c>
      <c r="H359" s="77" t="s">
        <v>690</v>
      </c>
      <c r="I359" s="77">
        <v>505</v>
      </c>
      <c r="J359" s="77" t="s">
        <v>764</v>
      </c>
      <c r="K359" s="77" t="s">
        <v>111</v>
      </c>
      <c r="L359" s="77">
        <v>108</v>
      </c>
      <c r="M359" s="77" t="s">
        <v>1174</v>
      </c>
      <c r="N359" s="77" t="s">
        <v>830</v>
      </c>
      <c r="O359" s="77" t="s">
        <v>831</v>
      </c>
      <c r="P359" s="57"/>
      <c r="Q359" s="57">
        <v>4</v>
      </c>
      <c r="R359" s="57"/>
      <c r="S359" s="57">
        <v>3</v>
      </c>
      <c r="T359" s="57">
        <v>11</v>
      </c>
      <c r="U359" s="57">
        <v>3</v>
      </c>
      <c r="V359" s="57">
        <v>1</v>
      </c>
      <c r="W359" s="57">
        <v>1</v>
      </c>
      <c r="X359" s="57">
        <v>1</v>
      </c>
      <c r="Y359" s="57"/>
      <c r="Z359" s="57">
        <v>3</v>
      </c>
      <c r="AA359" s="57">
        <v>1</v>
      </c>
      <c r="AB359" s="57">
        <v>1</v>
      </c>
      <c r="AC359" s="57">
        <v>3</v>
      </c>
      <c r="AD359" s="57">
        <v>3</v>
      </c>
      <c r="AE359" s="57">
        <v>2</v>
      </c>
      <c r="AF359" s="57"/>
      <c r="AG359" s="57">
        <v>5</v>
      </c>
      <c r="AH359" s="57">
        <v>5</v>
      </c>
      <c r="AI359" s="57"/>
      <c r="AJ359" s="57">
        <v>2</v>
      </c>
      <c r="AK359" s="57">
        <v>6</v>
      </c>
      <c r="AL359" s="57">
        <v>1</v>
      </c>
      <c r="AM359" s="57">
        <v>1</v>
      </c>
      <c r="AN359" s="57">
        <v>0</v>
      </c>
      <c r="AO359" s="57">
        <v>16</v>
      </c>
      <c r="AP359" s="57"/>
      <c r="AQ359" s="57">
        <v>1</v>
      </c>
      <c r="AR359" s="57">
        <v>1</v>
      </c>
      <c r="AS359" s="57">
        <v>3</v>
      </c>
      <c r="AT359" s="57"/>
      <c r="AU359" s="57">
        <v>10</v>
      </c>
      <c r="AV359" s="57">
        <v>1</v>
      </c>
      <c r="AW359" s="57">
        <v>6</v>
      </c>
      <c r="AX359" s="57">
        <v>3</v>
      </c>
      <c r="AY359" s="57">
        <v>2</v>
      </c>
      <c r="AZ359" s="57">
        <v>2</v>
      </c>
      <c r="BA359" s="57"/>
      <c r="BB359" s="57">
        <v>12</v>
      </c>
      <c r="BC359" s="57">
        <v>5</v>
      </c>
      <c r="BD359" s="57">
        <v>1</v>
      </c>
      <c r="BE359" s="57">
        <v>0</v>
      </c>
      <c r="BF359" s="57">
        <v>0</v>
      </c>
      <c r="BG359" s="57">
        <v>4</v>
      </c>
      <c r="BH359" s="57">
        <v>3</v>
      </c>
      <c r="BI359" s="57">
        <v>325</v>
      </c>
      <c r="BJ359" s="57"/>
      <c r="BK359" s="57"/>
      <c r="BL359" s="57"/>
      <c r="BM359" s="57"/>
      <c r="BN359" s="57"/>
    </row>
    <row r="360" spans="1:66" x14ac:dyDescent="0.25">
      <c r="A360" s="77">
        <v>12</v>
      </c>
      <c r="B360" s="77" t="s">
        <v>750</v>
      </c>
      <c r="C360" s="77">
        <v>121</v>
      </c>
      <c r="D360" s="77" t="s">
        <v>763</v>
      </c>
      <c r="E360" s="77">
        <v>747</v>
      </c>
      <c r="F360" s="77" t="s">
        <v>764</v>
      </c>
      <c r="G360" s="77">
        <v>28</v>
      </c>
      <c r="H360" s="77" t="s">
        <v>690</v>
      </c>
      <c r="I360" s="77">
        <v>505</v>
      </c>
      <c r="J360" s="77" t="s">
        <v>764</v>
      </c>
      <c r="K360" s="77" t="s">
        <v>111</v>
      </c>
      <c r="L360" s="77">
        <v>109</v>
      </c>
      <c r="M360" s="77" t="s">
        <v>1175</v>
      </c>
      <c r="N360" s="77" t="s">
        <v>830</v>
      </c>
      <c r="O360" s="77" t="s">
        <v>831</v>
      </c>
      <c r="P360" s="57"/>
      <c r="Q360" s="57">
        <v>6</v>
      </c>
      <c r="R360" s="57"/>
      <c r="S360" s="57">
        <v>2</v>
      </c>
      <c r="T360" s="57">
        <v>19</v>
      </c>
      <c r="U360" s="57">
        <v>1</v>
      </c>
      <c r="V360" s="57">
        <v>1</v>
      </c>
      <c r="W360" s="57">
        <v>0</v>
      </c>
      <c r="X360" s="57">
        <v>0</v>
      </c>
      <c r="Y360" s="57"/>
      <c r="Z360" s="57">
        <v>0</v>
      </c>
      <c r="AA360" s="57">
        <v>9</v>
      </c>
      <c r="AB360" s="57">
        <v>1</v>
      </c>
      <c r="AC360" s="57">
        <v>2</v>
      </c>
      <c r="AD360" s="57">
        <v>1</v>
      </c>
      <c r="AE360" s="57">
        <v>0</v>
      </c>
      <c r="AF360" s="57"/>
      <c r="AG360" s="57">
        <v>4</v>
      </c>
      <c r="AH360" s="57">
        <v>0</v>
      </c>
      <c r="AI360" s="57"/>
      <c r="AJ360" s="57">
        <v>4</v>
      </c>
      <c r="AK360" s="57">
        <v>5</v>
      </c>
      <c r="AL360" s="57">
        <v>3</v>
      </c>
      <c r="AM360" s="57">
        <v>0</v>
      </c>
      <c r="AN360" s="57">
        <v>1</v>
      </c>
      <c r="AO360" s="57">
        <v>12</v>
      </c>
      <c r="AP360" s="57"/>
      <c r="AQ360" s="57">
        <v>3</v>
      </c>
      <c r="AR360" s="57">
        <v>3</v>
      </c>
      <c r="AS360" s="57">
        <v>1</v>
      </c>
      <c r="AT360" s="57"/>
      <c r="AU360" s="57">
        <v>4</v>
      </c>
      <c r="AV360" s="57">
        <v>1</v>
      </c>
      <c r="AW360" s="57">
        <v>6</v>
      </c>
      <c r="AX360" s="57">
        <v>6</v>
      </c>
      <c r="AY360" s="57">
        <v>2</v>
      </c>
      <c r="AZ360" s="57">
        <v>1</v>
      </c>
      <c r="BA360" s="57"/>
      <c r="BB360" s="57">
        <v>16</v>
      </c>
      <c r="BC360" s="57">
        <v>5</v>
      </c>
      <c r="BD360" s="57">
        <v>0</v>
      </c>
      <c r="BE360" s="57">
        <v>0</v>
      </c>
      <c r="BF360" s="57">
        <v>0</v>
      </c>
      <c r="BG360" s="57">
        <v>2</v>
      </c>
      <c r="BH360" s="57">
        <v>6</v>
      </c>
      <c r="BI360" s="57">
        <v>328</v>
      </c>
      <c r="BJ360" s="57"/>
      <c r="BK360" s="57"/>
      <c r="BL360" s="57"/>
      <c r="BM360" s="57"/>
      <c r="BN360" s="57"/>
    </row>
    <row r="361" spans="1:66" x14ac:dyDescent="0.25">
      <c r="A361" s="77">
        <v>12</v>
      </c>
      <c r="B361" s="77" t="s">
        <v>750</v>
      </c>
      <c r="C361" s="77">
        <v>121</v>
      </c>
      <c r="D361" s="77" t="s">
        <v>763</v>
      </c>
      <c r="E361" s="77">
        <v>747</v>
      </c>
      <c r="F361" s="77" t="s">
        <v>764</v>
      </c>
      <c r="G361" s="77">
        <v>28</v>
      </c>
      <c r="H361" s="77" t="s">
        <v>690</v>
      </c>
      <c r="I361" s="77">
        <v>505</v>
      </c>
      <c r="J361" s="77" t="s">
        <v>764</v>
      </c>
      <c r="K361" s="77" t="s">
        <v>111</v>
      </c>
      <c r="L361" s="77">
        <v>110</v>
      </c>
      <c r="M361" s="77" t="s">
        <v>1176</v>
      </c>
      <c r="N361" s="77" t="s">
        <v>830</v>
      </c>
      <c r="O361" s="77" t="s">
        <v>831</v>
      </c>
      <c r="P361" s="57"/>
      <c r="Q361" s="57">
        <v>3</v>
      </c>
      <c r="R361" s="57"/>
      <c r="S361" s="57">
        <v>2</v>
      </c>
      <c r="T361" s="57">
        <v>7</v>
      </c>
      <c r="U361" s="57">
        <v>2</v>
      </c>
      <c r="V361" s="57">
        <v>1</v>
      </c>
      <c r="W361" s="57">
        <v>1</v>
      </c>
      <c r="X361" s="57">
        <v>2</v>
      </c>
      <c r="Y361" s="57"/>
      <c r="Z361" s="57">
        <v>0</v>
      </c>
      <c r="AA361" s="57">
        <v>6</v>
      </c>
      <c r="AB361" s="57">
        <v>0</v>
      </c>
      <c r="AC361" s="57">
        <v>3</v>
      </c>
      <c r="AD361" s="57">
        <v>1</v>
      </c>
      <c r="AE361" s="57">
        <v>5</v>
      </c>
      <c r="AF361" s="57"/>
      <c r="AG361" s="57">
        <v>2</v>
      </c>
      <c r="AH361" s="57">
        <v>2</v>
      </c>
      <c r="AI361" s="57"/>
      <c r="AJ361" s="57">
        <v>2</v>
      </c>
      <c r="AK361" s="57">
        <v>1</v>
      </c>
      <c r="AL361" s="57">
        <v>2</v>
      </c>
      <c r="AM361" s="57">
        <v>1</v>
      </c>
      <c r="AN361" s="57">
        <v>1</v>
      </c>
      <c r="AO361" s="57">
        <v>4</v>
      </c>
      <c r="AP361" s="57"/>
      <c r="AQ361" s="57">
        <v>1</v>
      </c>
      <c r="AR361" s="57">
        <v>5</v>
      </c>
      <c r="AS361" s="57">
        <v>2</v>
      </c>
      <c r="AT361" s="57"/>
      <c r="AU361" s="57">
        <v>2</v>
      </c>
      <c r="AV361" s="57">
        <v>0</v>
      </c>
      <c r="AW361" s="57">
        <v>3</v>
      </c>
      <c r="AX361" s="57">
        <v>2</v>
      </c>
      <c r="AY361" s="57">
        <v>2</v>
      </c>
      <c r="AZ361" s="57">
        <v>2</v>
      </c>
      <c r="BA361" s="57"/>
      <c r="BB361" s="57">
        <v>3</v>
      </c>
      <c r="BC361" s="57">
        <v>2</v>
      </c>
      <c r="BD361" s="57">
        <v>0</v>
      </c>
      <c r="BE361" s="57">
        <v>0</v>
      </c>
      <c r="BF361" s="57">
        <v>1</v>
      </c>
      <c r="BG361" s="57">
        <v>4</v>
      </c>
      <c r="BH361" s="57">
        <v>3</v>
      </c>
      <c r="BI361" s="57">
        <v>329</v>
      </c>
      <c r="BJ361" s="57"/>
      <c r="BK361" s="57"/>
      <c r="BL361" s="57"/>
      <c r="BM361" s="57"/>
      <c r="BN361" s="57"/>
    </row>
    <row r="362" spans="1:66" x14ac:dyDescent="0.25">
      <c r="A362" s="77">
        <v>12</v>
      </c>
      <c r="B362" s="77" t="s">
        <v>750</v>
      </c>
      <c r="C362" s="77">
        <v>121</v>
      </c>
      <c r="D362" s="77" t="s">
        <v>763</v>
      </c>
      <c r="E362" s="77">
        <v>747</v>
      </c>
      <c r="F362" s="77" t="s">
        <v>764</v>
      </c>
      <c r="G362" s="77">
        <v>28</v>
      </c>
      <c r="H362" s="77" t="s">
        <v>690</v>
      </c>
      <c r="I362" s="77">
        <v>505</v>
      </c>
      <c r="J362" s="77" t="s">
        <v>764</v>
      </c>
      <c r="K362" s="77" t="s">
        <v>111</v>
      </c>
      <c r="L362" s="77">
        <v>111</v>
      </c>
      <c r="M362" s="77" t="s">
        <v>1177</v>
      </c>
      <c r="N362" s="77" t="s">
        <v>830</v>
      </c>
      <c r="O362" s="77" t="s">
        <v>831</v>
      </c>
      <c r="P362" s="57"/>
      <c r="Q362" s="57"/>
      <c r="R362" s="57"/>
      <c r="S362" s="57"/>
      <c r="T362" s="57">
        <v>11</v>
      </c>
      <c r="U362" s="57"/>
      <c r="V362" s="57">
        <v>1</v>
      </c>
      <c r="W362" s="57"/>
      <c r="X362" s="57"/>
      <c r="Y362" s="57"/>
      <c r="Z362" s="57">
        <v>4</v>
      </c>
      <c r="AA362" s="57">
        <v>8</v>
      </c>
      <c r="AB362" s="57"/>
      <c r="AC362" s="57">
        <v>1</v>
      </c>
      <c r="AD362" s="57">
        <v>1</v>
      </c>
      <c r="AE362" s="57">
        <v>4</v>
      </c>
      <c r="AF362" s="57"/>
      <c r="AG362" s="57">
        <v>3</v>
      </c>
      <c r="AH362" s="57">
        <v>5</v>
      </c>
      <c r="AI362" s="57"/>
      <c r="AJ362" s="57">
        <v>3</v>
      </c>
      <c r="AK362" s="57">
        <v>2</v>
      </c>
      <c r="AL362" s="57">
        <v>2</v>
      </c>
      <c r="AM362" s="57"/>
      <c r="AN362" s="57"/>
      <c r="AO362" s="57">
        <v>2</v>
      </c>
      <c r="AP362" s="57"/>
      <c r="AQ362" s="57">
        <v>1</v>
      </c>
      <c r="AR362" s="57">
        <v>2</v>
      </c>
      <c r="AS362" s="57">
        <v>1</v>
      </c>
      <c r="AT362" s="57"/>
      <c r="AU362" s="57">
        <v>4</v>
      </c>
      <c r="AV362" s="57">
        <v>2</v>
      </c>
      <c r="AW362" s="57">
        <v>5</v>
      </c>
      <c r="AX362" s="57">
        <v>1</v>
      </c>
      <c r="AY362" s="57">
        <v>4</v>
      </c>
      <c r="AZ362" s="57"/>
      <c r="BA362" s="57"/>
      <c r="BB362" s="57">
        <v>5</v>
      </c>
      <c r="BC362" s="57">
        <v>1</v>
      </c>
      <c r="BD362" s="57"/>
      <c r="BE362" s="57"/>
      <c r="BF362" s="57">
        <v>1</v>
      </c>
      <c r="BG362" s="57">
        <v>1</v>
      </c>
      <c r="BH362" s="57"/>
      <c r="BI362" s="57">
        <v>331</v>
      </c>
      <c r="BJ362" s="57"/>
      <c r="BK362" s="57"/>
      <c r="BL362" s="57"/>
      <c r="BM362" s="57"/>
      <c r="BN362" s="57"/>
    </row>
    <row r="363" spans="1:66" x14ac:dyDescent="0.25">
      <c r="A363" s="77">
        <v>12</v>
      </c>
      <c r="B363" s="77" t="s">
        <v>750</v>
      </c>
      <c r="C363" s="77">
        <v>121</v>
      </c>
      <c r="D363" s="77" t="s">
        <v>763</v>
      </c>
      <c r="E363" s="77">
        <v>747</v>
      </c>
      <c r="F363" s="77" t="s">
        <v>764</v>
      </c>
      <c r="G363" s="77">
        <v>28</v>
      </c>
      <c r="H363" s="77" t="s">
        <v>690</v>
      </c>
      <c r="I363" s="77">
        <v>505</v>
      </c>
      <c r="J363" s="77" t="s">
        <v>764</v>
      </c>
      <c r="K363" s="77" t="s">
        <v>111</v>
      </c>
      <c r="L363" s="77">
        <v>112</v>
      </c>
      <c r="M363" s="77" t="s">
        <v>1178</v>
      </c>
      <c r="N363" s="77" t="s">
        <v>830</v>
      </c>
      <c r="O363" s="77" t="s">
        <v>831</v>
      </c>
      <c r="P363" s="57"/>
      <c r="Q363" s="57">
        <v>2</v>
      </c>
      <c r="R363" s="57"/>
      <c r="S363" s="57">
        <v>4</v>
      </c>
      <c r="T363" s="57">
        <v>11</v>
      </c>
      <c r="U363" s="57">
        <v>0</v>
      </c>
      <c r="V363" s="57">
        <v>1</v>
      </c>
      <c r="W363" s="57">
        <v>0</v>
      </c>
      <c r="X363" s="57">
        <v>1</v>
      </c>
      <c r="Y363" s="57"/>
      <c r="Z363" s="57">
        <v>1</v>
      </c>
      <c r="AA363" s="57">
        <v>8</v>
      </c>
      <c r="AB363" s="57">
        <v>1</v>
      </c>
      <c r="AC363" s="57">
        <v>3</v>
      </c>
      <c r="AD363" s="57">
        <v>2</v>
      </c>
      <c r="AE363" s="57">
        <v>1</v>
      </c>
      <c r="AF363" s="57"/>
      <c r="AG363" s="57">
        <v>4</v>
      </c>
      <c r="AH363" s="57">
        <v>3</v>
      </c>
      <c r="AI363" s="57"/>
      <c r="AJ363" s="57">
        <v>1</v>
      </c>
      <c r="AK363" s="57">
        <v>3</v>
      </c>
      <c r="AL363" s="57">
        <v>2</v>
      </c>
      <c r="AM363" s="57">
        <v>0</v>
      </c>
      <c r="AN363" s="57">
        <v>0</v>
      </c>
      <c r="AO363" s="57">
        <v>1</v>
      </c>
      <c r="AP363" s="57"/>
      <c r="AQ363" s="57">
        <v>1</v>
      </c>
      <c r="AR363" s="57">
        <v>4</v>
      </c>
      <c r="AS363" s="57">
        <v>1</v>
      </c>
      <c r="AT363" s="57"/>
      <c r="AU363" s="57">
        <v>3</v>
      </c>
      <c r="AV363" s="57">
        <v>1</v>
      </c>
      <c r="AW363" s="57">
        <v>3</v>
      </c>
      <c r="AX363" s="57">
        <v>4</v>
      </c>
      <c r="AY363" s="57">
        <v>1</v>
      </c>
      <c r="AZ363" s="57">
        <v>1</v>
      </c>
      <c r="BA363" s="57"/>
      <c r="BB363" s="57">
        <v>6</v>
      </c>
      <c r="BC363" s="57">
        <v>2</v>
      </c>
      <c r="BD363" s="57">
        <v>0</v>
      </c>
      <c r="BE363" s="57">
        <v>0</v>
      </c>
      <c r="BF363" s="57">
        <v>0</v>
      </c>
      <c r="BG363" s="57">
        <v>4</v>
      </c>
      <c r="BH363" s="57">
        <v>3</v>
      </c>
      <c r="BI363" s="57">
        <v>309</v>
      </c>
      <c r="BJ363" s="57"/>
      <c r="BK363" s="57"/>
      <c r="BL363" s="57"/>
      <c r="BM363" s="57"/>
      <c r="BN363" s="57"/>
    </row>
    <row r="364" spans="1:66" x14ac:dyDescent="0.25">
      <c r="A364" s="77">
        <v>12</v>
      </c>
      <c r="B364" s="77" t="s">
        <v>750</v>
      </c>
      <c r="C364" s="77">
        <v>121</v>
      </c>
      <c r="D364" s="77" t="s">
        <v>763</v>
      </c>
      <c r="E364" s="77">
        <v>747</v>
      </c>
      <c r="F364" s="77" t="s">
        <v>764</v>
      </c>
      <c r="G364" s="77">
        <v>28</v>
      </c>
      <c r="H364" s="77" t="s">
        <v>690</v>
      </c>
      <c r="I364" s="77">
        <v>505</v>
      </c>
      <c r="J364" s="77" t="s">
        <v>764</v>
      </c>
      <c r="K364" s="77" t="s">
        <v>111</v>
      </c>
      <c r="L364" s="77">
        <v>113</v>
      </c>
      <c r="M364" s="77" t="s">
        <v>1179</v>
      </c>
      <c r="N364" s="77" t="s">
        <v>830</v>
      </c>
      <c r="O364" s="77" t="s">
        <v>831</v>
      </c>
      <c r="P364" s="57"/>
      <c r="Q364" s="57">
        <v>1</v>
      </c>
      <c r="R364" s="57"/>
      <c r="S364" s="57">
        <v>1</v>
      </c>
      <c r="T364" s="57">
        <v>16</v>
      </c>
      <c r="U364" s="57">
        <v>2</v>
      </c>
      <c r="V364" s="57">
        <v>1</v>
      </c>
      <c r="W364" s="57">
        <v>1</v>
      </c>
      <c r="X364" s="57">
        <v>4</v>
      </c>
      <c r="Y364" s="57"/>
      <c r="Z364" s="57">
        <v>2</v>
      </c>
      <c r="AA364" s="57">
        <v>7</v>
      </c>
      <c r="AB364" s="57">
        <v>1</v>
      </c>
      <c r="AC364" s="57">
        <v>4</v>
      </c>
      <c r="AD364" s="57">
        <v>0</v>
      </c>
      <c r="AE364" s="57">
        <v>4</v>
      </c>
      <c r="AF364" s="57"/>
      <c r="AG364" s="57">
        <v>11</v>
      </c>
      <c r="AH364" s="57">
        <v>3</v>
      </c>
      <c r="AI364" s="57"/>
      <c r="AJ364" s="57">
        <v>3</v>
      </c>
      <c r="AK364" s="57">
        <v>1</v>
      </c>
      <c r="AL364" s="57">
        <v>4</v>
      </c>
      <c r="AM364" s="57">
        <v>0</v>
      </c>
      <c r="AN364" s="57">
        <v>3</v>
      </c>
      <c r="AO364" s="57">
        <v>1</v>
      </c>
      <c r="AP364" s="57"/>
      <c r="AQ364" s="57">
        <v>2</v>
      </c>
      <c r="AR364" s="57">
        <v>8</v>
      </c>
      <c r="AS364" s="57">
        <v>1</v>
      </c>
      <c r="AT364" s="57"/>
      <c r="AU364" s="57">
        <v>9</v>
      </c>
      <c r="AV364" s="57">
        <v>2</v>
      </c>
      <c r="AW364" s="57">
        <v>6</v>
      </c>
      <c r="AX364" s="57">
        <v>0</v>
      </c>
      <c r="AY364" s="57">
        <v>4</v>
      </c>
      <c r="AZ364" s="57">
        <v>2</v>
      </c>
      <c r="BA364" s="57"/>
      <c r="BB364" s="57">
        <v>8</v>
      </c>
      <c r="BC364" s="57">
        <v>4</v>
      </c>
      <c r="BD364" s="57">
        <v>1</v>
      </c>
      <c r="BE364" s="57">
        <v>0</v>
      </c>
      <c r="BF364" s="57">
        <v>0</v>
      </c>
      <c r="BG364" s="57">
        <v>3</v>
      </c>
      <c r="BH364" s="57">
        <v>6</v>
      </c>
      <c r="BI364" s="57">
        <v>295</v>
      </c>
      <c r="BJ364" s="57"/>
      <c r="BK364" s="57"/>
      <c r="BL364" s="57"/>
      <c r="BM364" s="57"/>
      <c r="BN364" s="57"/>
    </row>
    <row r="365" spans="1:66" x14ac:dyDescent="0.25">
      <c r="A365" s="77">
        <v>12</v>
      </c>
      <c r="B365" s="77" t="s">
        <v>750</v>
      </c>
      <c r="C365" s="77">
        <v>121</v>
      </c>
      <c r="D365" s="77" t="s">
        <v>763</v>
      </c>
      <c r="E365" s="77">
        <v>747</v>
      </c>
      <c r="F365" s="77" t="s">
        <v>764</v>
      </c>
      <c r="G365" s="77">
        <v>28</v>
      </c>
      <c r="H365" s="77" t="s">
        <v>690</v>
      </c>
      <c r="I365" s="77">
        <v>505</v>
      </c>
      <c r="J365" s="77" t="s">
        <v>764</v>
      </c>
      <c r="K365" s="77" t="s">
        <v>111</v>
      </c>
      <c r="L365" s="77">
        <v>114</v>
      </c>
      <c r="M365" s="77" t="s">
        <v>1180</v>
      </c>
      <c r="N365" s="77" t="s">
        <v>832</v>
      </c>
      <c r="O365" s="77" t="s">
        <v>833</v>
      </c>
      <c r="P365" s="57"/>
      <c r="Q365" s="57">
        <v>2</v>
      </c>
      <c r="R365" s="57"/>
      <c r="S365" s="57">
        <v>1</v>
      </c>
      <c r="T365" s="57">
        <v>20</v>
      </c>
      <c r="U365" s="57">
        <v>0</v>
      </c>
      <c r="V365" s="57">
        <v>3</v>
      </c>
      <c r="W365" s="57">
        <v>0</v>
      </c>
      <c r="X365" s="57">
        <v>0</v>
      </c>
      <c r="Y365" s="57"/>
      <c r="Z365" s="57">
        <v>4</v>
      </c>
      <c r="AA365" s="57">
        <v>8</v>
      </c>
      <c r="AB365" s="57">
        <v>1</v>
      </c>
      <c r="AC365" s="57">
        <v>4</v>
      </c>
      <c r="AD365" s="57">
        <v>0</v>
      </c>
      <c r="AE365" s="57">
        <v>3</v>
      </c>
      <c r="AF365" s="57"/>
      <c r="AG365" s="57">
        <v>6</v>
      </c>
      <c r="AH365" s="57">
        <v>3</v>
      </c>
      <c r="AI365" s="57"/>
      <c r="AJ365" s="57">
        <v>5</v>
      </c>
      <c r="AK365" s="57">
        <v>3</v>
      </c>
      <c r="AL365" s="57">
        <v>1</v>
      </c>
      <c r="AM365" s="57">
        <v>0</v>
      </c>
      <c r="AN365" s="57">
        <v>2</v>
      </c>
      <c r="AO365" s="57">
        <v>1</v>
      </c>
      <c r="AP365" s="57"/>
      <c r="AQ365" s="57">
        <v>4</v>
      </c>
      <c r="AR365" s="57">
        <v>2</v>
      </c>
      <c r="AS365" s="57">
        <v>0</v>
      </c>
      <c r="AT365" s="57"/>
      <c r="AU365" s="57">
        <v>4</v>
      </c>
      <c r="AV365" s="57">
        <v>4</v>
      </c>
      <c r="AW365" s="57">
        <v>2</v>
      </c>
      <c r="AX365" s="57">
        <v>3</v>
      </c>
      <c r="AY365" s="57">
        <v>2</v>
      </c>
      <c r="AZ365" s="57">
        <v>2</v>
      </c>
      <c r="BA365" s="57"/>
      <c r="BB365" s="57">
        <v>7</v>
      </c>
      <c r="BC365" s="57">
        <v>3</v>
      </c>
      <c r="BD365" s="57">
        <v>0</v>
      </c>
      <c r="BE365" s="57">
        <v>0</v>
      </c>
      <c r="BF365" s="57">
        <v>0</v>
      </c>
      <c r="BG365" s="57">
        <v>6</v>
      </c>
      <c r="BH365" s="57">
        <v>5</v>
      </c>
      <c r="BI365" s="57">
        <v>317</v>
      </c>
      <c r="BJ365" s="57"/>
      <c r="BK365" s="57"/>
      <c r="BL365" s="57"/>
      <c r="BM365" s="57"/>
      <c r="BN365" s="57"/>
    </row>
    <row r="366" spans="1:66" x14ac:dyDescent="0.25">
      <c r="A366" s="77">
        <v>12</v>
      </c>
      <c r="B366" s="77" t="s">
        <v>750</v>
      </c>
      <c r="C366" s="77">
        <v>121</v>
      </c>
      <c r="D366" s="77" t="s">
        <v>763</v>
      </c>
      <c r="E366" s="77">
        <v>747</v>
      </c>
      <c r="F366" s="77" t="s">
        <v>764</v>
      </c>
      <c r="G366" s="77">
        <v>28</v>
      </c>
      <c r="H366" s="77" t="s">
        <v>690</v>
      </c>
      <c r="I366" s="77">
        <v>505</v>
      </c>
      <c r="J366" s="77" t="s">
        <v>764</v>
      </c>
      <c r="K366" s="77" t="s">
        <v>111</v>
      </c>
      <c r="L366" s="77">
        <v>115</v>
      </c>
      <c r="M366" s="77" t="s">
        <v>1181</v>
      </c>
      <c r="N366" s="77" t="s">
        <v>832</v>
      </c>
      <c r="O366" s="77" t="s">
        <v>833</v>
      </c>
      <c r="P366" s="57"/>
      <c r="Q366" s="57">
        <v>3</v>
      </c>
      <c r="R366" s="57"/>
      <c r="S366" s="57">
        <v>2</v>
      </c>
      <c r="T366" s="57">
        <v>19</v>
      </c>
      <c r="U366" s="57">
        <v>3</v>
      </c>
      <c r="V366" s="57">
        <v>2</v>
      </c>
      <c r="W366" s="57">
        <v>2</v>
      </c>
      <c r="X366" s="57">
        <v>2</v>
      </c>
      <c r="Y366" s="57"/>
      <c r="Z366" s="57">
        <v>5</v>
      </c>
      <c r="AA366" s="57">
        <v>3</v>
      </c>
      <c r="AB366" s="57">
        <v>2</v>
      </c>
      <c r="AC366" s="57">
        <v>4</v>
      </c>
      <c r="AD366" s="57">
        <v>0</v>
      </c>
      <c r="AE366" s="57">
        <v>8</v>
      </c>
      <c r="AF366" s="57"/>
      <c r="AG366" s="57">
        <v>9</v>
      </c>
      <c r="AH366" s="57">
        <v>3</v>
      </c>
      <c r="AI366" s="57"/>
      <c r="AJ366" s="57">
        <v>5</v>
      </c>
      <c r="AK366" s="57">
        <v>5</v>
      </c>
      <c r="AL366" s="57">
        <v>3</v>
      </c>
      <c r="AM366" s="57">
        <v>0</v>
      </c>
      <c r="AN366" s="57">
        <v>2</v>
      </c>
      <c r="AO366" s="57">
        <v>5</v>
      </c>
      <c r="AP366" s="57"/>
      <c r="AQ366" s="57">
        <v>2</v>
      </c>
      <c r="AR366" s="57">
        <v>2</v>
      </c>
      <c r="AS366" s="57">
        <v>1</v>
      </c>
      <c r="AT366" s="57"/>
      <c r="AU366" s="57">
        <v>6</v>
      </c>
      <c r="AV366" s="57">
        <v>1</v>
      </c>
      <c r="AW366" s="57">
        <v>9</v>
      </c>
      <c r="AX366" s="57">
        <v>1</v>
      </c>
      <c r="AY366" s="57">
        <v>4</v>
      </c>
      <c r="AZ366" s="57">
        <v>4</v>
      </c>
      <c r="BA366" s="57"/>
      <c r="BB366" s="57">
        <v>11</v>
      </c>
      <c r="BC366" s="57">
        <v>5</v>
      </c>
      <c r="BD366" s="57">
        <v>1</v>
      </c>
      <c r="BE366" s="57">
        <v>5</v>
      </c>
      <c r="BF366" s="57">
        <v>1</v>
      </c>
      <c r="BG366" s="57">
        <v>5</v>
      </c>
      <c r="BH366" s="57">
        <v>2</v>
      </c>
      <c r="BI366" s="57">
        <v>327</v>
      </c>
      <c r="BJ366" s="57"/>
      <c r="BK366" s="57"/>
      <c r="BL366" s="57"/>
      <c r="BM366" s="57"/>
      <c r="BN366" s="57"/>
    </row>
    <row r="367" spans="1:66" x14ac:dyDescent="0.25">
      <c r="A367" s="77">
        <v>12</v>
      </c>
      <c r="B367" s="77" t="s">
        <v>750</v>
      </c>
      <c r="C367" s="77">
        <v>121</v>
      </c>
      <c r="D367" s="77" t="s">
        <v>763</v>
      </c>
      <c r="E367" s="77">
        <v>747</v>
      </c>
      <c r="F367" s="77" t="s">
        <v>764</v>
      </c>
      <c r="G367" s="77">
        <v>28</v>
      </c>
      <c r="H367" s="77" t="s">
        <v>690</v>
      </c>
      <c r="I367" s="77">
        <v>505</v>
      </c>
      <c r="J367" s="77" t="s">
        <v>764</v>
      </c>
      <c r="K367" s="77" t="s">
        <v>111</v>
      </c>
      <c r="L367" s="77">
        <v>116</v>
      </c>
      <c r="M367" s="77" t="s">
        <v>1182</v>
      </c>
      <c r="N367" s="77" t="s">
        <v>832</v>
      </c>
      <c r="O367" s="77" t="s">
        <v>833</v>
      </c>
      <c r="P367" s="57"/>
      <c r="Q367" s="57">
        <v>2</v>
      </c>
      <c r="R367" s="57"/>
      <c r="S367" s="57">
        <v>1</v>
      </c>
      <c r="T367" s="57">
        <v>16</v>
      </c>
      <c r="U367" s="57">
        <v>1</v>
      </c>
      <c r="V367" s="57">
        <v>4</v>
      </c>
      <c r="W367" s="57">
        <v>2</v>
      </c>
      <c r="X367" s="57">
        <v>1</v>
      </c>
      <c r="Y367" s="57"/>
      <c r="Z367" s="57">
        <v>3</v>
      </c>
      <c r="AA367" s="57">
        <v>6</v>
      </c>
      <c r="AB367" s="57">
        <v>1</v>
      </c>
      <c r="AC367" s="57">
        <v>3</v>
      </c>
      <c r="AD367" s="57">
        <v>2</v>
      </c>
      <c r="AE367" s="57">
        <v>4</v>
      </c>
      <c r="AF367" s="57"/>
      <c r="AG367" s="57">
        <v>5</v>
      </c>
      <c r="AH367" s="57">
        <v>3</v>
      </c>
      <c r="AI367" s="57"/>
      <c r="AJ367" s="57">
        <v>1</v>
      </c>
      <c r="AK367" s="57">
        <v>11</v>
      </c>
      <c r="AL367" s="57">
        <v>3</v>
      </c>
      <c r="AM367" s="57">
        <v>1</v>
      </c>
      <c r="AN367" s="57">
        <v>1</v>
      </c>
      <c r="AO367" s="57">
        <v>2</v>
      </c>
      <c r="AP367" s="57"/>
      <c r="AQ367" s="57">
        <v>5</v>
      </c>
      <c r="AR367" s="57">
        <v>2</v>
      </c>
      <c r="AS367" s="57">
        <v>3</v>
      </c>
      <c r="AT367" s="57"/>
      <c r="AU367" s="57">
        <v>3</v>
      </c>
      <c r="AV367" s="57">
        <v>2</v>
      </c>
      <c r="AW367" s="57">
        <v>9</v>
      </c>
      <c r="AX367" s="57">
        <v>2</v>
      </c>
      <c r="AY367" s="57">
        <v>2</v>
      </c>
      <c r="AZ367" s="57">
        <v>4</v>
      </c>
      <c r="BA367" s="57"/>
      <c r="BB367" s="57">
        <v>11</v>
      </c>
      <c r="BC367" s="57">
        <v>9</v>
      </c>
      <c r="BD367" s="57">
        <v>3</v>
      </c>
      <c r="BE367" s="57">
        <v>0</v>
      </c>
      <c r="BF367" s="57">
        <v>0</v>
      </c>
      <c r="BG367" s="57">
        <v>3</v>
      </c>
      <c r="BH367" s="57">
        <v>3</v>
      </c>
      <c r="BI367" s="57">
        <v>313</v>
      </c>
      <c r="BJ367" s="57"/>
      <c r="BK367" s="57"/>
      <c r="BL367" s="57"/>
      <c r="BM367" s="57"/>
      <c r="BN367" s="57"/>
    </row>
    <row r="368" spans="1:66" x14ac:dyDescent="0.25">
      <c r="A368" s="77">
        <v>12</v>
      </c>
      <c r="B368" s="77" t="s">
        <v>750</v>
      </c>
      <c r="C368" s="77">
        <v>121</v>
      </c>
      <c r="D368" s="77" t="s">
        <v>763</v>
      </c>
      <c r="E368" s="77">
        <v>747</v>
      </c>
      <c r="F368" s="77" t="s">
        <v>764</v>
      </c>
      <c r="G368" s="77">
        <v>28</v>
      </c>
      <c r="H368" s="77" t="s">
        <v>690</v>
      </c>
      <c r="I368" s="77">
        <v>505</v>
      </c>
      <c r="J368" s="77" t="s">
        <v>764</v>
      </c>
      <c r="K368" s="77" t="s">
        <v>111</v>
      </c>
      <c r="L368" s="77">
        <v>117</v>
      </c>
      <c r="M368" s="77" t="s">
        <v>1183</v>
      </c>
      <c r="N368" s="77" t="s">
        <v>832</v>
      </c>
      <c r="O368" s="77" t="s">
        <v>833</v>
      </c>
      <c r="P368" s="57"/>
      <c r="Q368" s="57">
        <v>3</v>
      </c>
      <c r="R368" s="57"/>
      <c r="S368" s="57">
        <v>0</v>
      </c>
      <c r="T368" s="57">
        <v>5</v>
      </c>
      <c r="U368" s="57">
        <v>0</v>
      </c>
      <c r="V368" s="57">
        <v>2</v>
      </c>
      <c r="W368" s="57">
        <v>2</v>
      </c>
      <c r="X368" s="57">
        <v>2</v>
      </c>
      <c r="Y368" s="57"/>
      <c r="Z368" s="57">
        <v>2</v>
      </c>
      <c r="AA368" s="57">
        <v>15</v>
      </c>
      <c r="AB368" s="57">
        <v>0</v>
      </c>
      <c r="AC368" s="57">
        <v>3</v>
      </c>
      <c r="AD368" s="57">
        <v>0</v>
      </c>
      <c r="AE368" s="57">
        <v>3</v>
      </c>
      <c r="AF368" s="57"/>
      <c r="AG368" s="57">
        <v>6</v>
      </c>
      <c r="AH368" s="57">
        <v>5</v>
      </c>
      <c r="AI368" s="57"/>
      <c r="AJ368" s="57">
        <v>2</v>
      </c>
      <c r="AK368" s="57">
        <v>1</v>
      </c>
      <c r="AL368" s="57">
        <v>1</v>
      </c>
      <c r="AM368" s="57">
        <v>0</v>
      </c>
      <c r="AN368" s="57">
        <v>2</v>
      </c>
      <c r="AO368" s="57">
        <v>6</v>
      </c>
      <c r="AP368" s="57"/>
      <c r="AQ368" s="57">
        <v>3</v>
      </c>
      <c r="AR368" s="57">
        <v>3</v>
      </c>
      <c r="AS368" s="57">
        <v>2</v>
      </c>
      <c r="AT368" s="57"/>
      <c r="AU368" s="57">
        <v>7</v>
      </c>
      <c r="AV368" s="57">
        <v>2</v>
      </c>
      <c r="AW368" s="57">
        <v>6</v>
      </c>
      <c r="AX368" s="57">
        <v>3</v>
      </c>
      <c r="AY368" s="57">
        <v>2</v>
      </c>
      <c r="AZ368" s="57">
        <v>1</v>
      </c>
      <c r="BA368" s="57"/>
      <c r="BB368" s="57">
        <v>16</v>
      </c>
      <c r="BC368" s="57">
        <v>7</v>
      </c>
      <c r="BD368" s="57">
        <v>3</v>
      </c>
      <c r="BE368" s="57">
        <v>0</v>
      </c>
      <c r="BF368" s="57">
        <v>1</v>
      </c>
      <c r="BG368" s="57">
        <v>7</v>
      </c>
      <c r="BH368" s="57">
        <v>4</v>
      </c>
      <c r="BI368" s="57">
        <v>313</v>
      </c>
      <c r="BJ368" s="57"/>
      <c r="BK368" s="57"/>
      <c r="BL368" s="57"/>
      <c r="BM368" s="57"/>
      <c r="BN368" s="57"/>
    </row>
    <row r="369" spans="1:66" x14ac:dyDescent="0.25">
      <c r="A369" s="77">
        <v>12</v>
      </c>
      <c r="B369" s="77" t="s">
        <v>750</v>
      </c>
      <c r="C369" s="77">
        <v>121</v>
      </c>
      <c r="D369" s="77" t="s">
        <v>763</v>
      </c>
      <c r="E369" s="77">
        <v>747</v>
      </c>
      <c r="F369" s="77" t="s">
        <v>764</v>
      </c>
      <c r="G369" s="77">
        <v>28</v>
      </c>
      <c r="H369" s="77" t="s">
        <v>690</v>
      </c>
      <c r="I369" s="77">
        <v>505</v>
      </c>
      <c r="J369" s="77" t="s">
        <v>764</v>
      </c>
      <c r="K369" s="77" t="s">
        <v>111</v>
      </c>
      <c r="L369" s="77">
        <v>118</v>
      </c>
      <c r="M369" s="77" t="s">
        <v>1184</v>
      </c>
      <c r="N369" s="77" t="s">
        <v>832</v>
      </c>
      <c r="O369" s="77" t="s">
        <v>833</v>
      </c>
      <c r="P369" s="57"/>
      <c r="Q369" s="57">
        <v>2</v>
      </c>
      <c r="R369" s="57"/>
      <c r="S369" s="57">
        <v>0</v>
      </c>
      <c r="T369" s="57">
        <v>13</v>
      </c>
      <c r="U369" s="57">
        <v>1</v>
      </c>
      <c r="V369" s="57">
        <v>6</v>
      </c>
      <c r="W369" s="57">
        <v>2</v>
      </c>
      <c r="X369" s="57">
        <v>1</v>
      </c>
      <c r="Y369" s="57"/>
      <c r="Z369" s="57">
        <v>4</v>
      </c>
      <c r="AA369" s="57">
        <v>8</v>
      </c>
      <c r="AB369" s="57">
        <v>1</v>
      </c>
      <c r="AC369" s="57">
        <v>2</v>
      </c>
      <c r="AD369" s="57">
        <v>0</v>
      </c>
      <c r="AE369" s="57">
        <v>3</v>
      </c>
      <c r="AF369" s="57"/>
      <c r="AG369" s="57">
        <v>2</v>
      </c>
      <c r="AH369" s="57">
        <v>2</v>
      </c>
      <c r="AI369" s="57"/>
      <c r="AJ369" s="57">
        <v>7</v>
      </c>
      <c r="AK369" s="57">
        <v>4</v>
      </c>
      <c r="AL369" s="57">
        <v>2</v>
      </c>
      <c r="AM369" s="57">
        <v>1</v>
      </c>
      <c r="AN369" s="57">
        <v>0</v>
      </c>
      <c r="AO369" s="57">
        <v>4</v>
      </c>
      <c r="AP369" s="57"/>
      <c r="AQ369" s="57">
        <v>1</v>
      </c>
      <c r="AR369" s="57">
        <v>3</v>
      </c>
      <c r="AS369" s="57">
        <v>3</v>
      </c>
      <c r="AT369" s="57"/>
      <c r="AU369" s="57">
        <v>4</v>
      </c>
      <c r="AV369" s="57">
        <v>2</v>
      </c>
      <c r="AW369" s="57">
        <v>4</v>
      </c>
      <c r="AX369" s="57">
        <v>1</v>
      </c>
      <c r="AY369" s="57">
        <v>1</v>
      </c>
      <c r="AZ369" s="57">
        <v>2</v>
      </c>
      <c r="BA369" s="57"/>
      <c r="BB369" s="57">
        <v>3</v>
      </c>
      <c r="BC369" s="57">
        <v>2</v>
      </c>
      <c r="BD369" s="57">
        <v>0</v>
      </c>
      <c r="BE369" s="57">
        <v>0</v>
      </c>
      <c r="BF369" s="57">
        <v>1</v>
      </c>
      <c r="BG369" s="57">
        <v>2</v>
      </c>
      <c r="BH369" s="57">
        <v>7</v>
      </c>
      <c r="BI369" s="57">
        <v>324</v>
      </c>
      <c r="BJ369" s="57"/>
      <c r="BK369" s="57"/>
      <c r="BL369" s="57"/>
      <c r="BM369" s="57"/>
      <c r="BN369" s="57"/>
    </row>
    <row r="370" spans="1:66" x14ac:dyDescent="0.25">
      <c r="A370" s="77">
        <v>12</v>
      </c>
      <c r="B370" s="77" t="s">
        <v>750</v>
      </c>
      <c r="C370" s="77">
        <v>121</v>
      </c>
      <c r="D370" s="77" t="s">
        <v>763</v>
      </c>
      <c r="E370" s="77">
        <v>747</v>
      </c>
      <c r="F370" s="77" t="s">
        <v>764</v>
      </c>
      <c r="G370" s="77">
        <v>28</v>
      </c>
      <c r="H370" s="77" t="s">
        <v>690</v>
      </c>
      <c r="I370" s="77">
        <v>505</v>
      </c>
      <c r="J370" s="77" t="s">
        <v>764</v>
      </c>
      <c r="K370" s="77" t="s">
        <v>111</v>
      </c>
      <c r="L370" s="77">
        <v>119</v>
      </c>
      <c r="M370" s="77" t="s">
        <v>1185</v>
      </c>
      <c r="N370" s="77" t="s">
        <v>832</v>
      </c>
      <c r="O370" s="77" t="s">
        <v>833</v>
      </c>
      <c r="P370" s="57"/>
      <c r="Q370" s="57">
        <v>3</v>
      </c>
      <c r="R370" s="57"/>
      <c r="S370" s="57">
        <v>3</v>
      </c>
      <c r="T370" s="57">
        <v>8</v>
      </c>
      <c r="U370" s="57">
        <v>0</v>
      </c>
      <c r="V370" s="57">
        <v>0</v>
      </c>
      <c r="W370" s="57">
        <v>0</v>
      </c>
      <c r="X370" s="57">
        <v>3</v>
      </c>
      <c r="Y370" s="57"/>
      <c r="Z370" s="57">
        <v>3</v>
      </c>
      <c r="AA370" s="57">
        <v>6</v>
      </c>
      <c r="AB370" s="57">
        <v>0</v>
      </c>
      <c r="AC370" s="57">
        <v>1</v>
      </c>
      <c r="AD370" s="57">
        <v>3</v>
      </c>
      <c r="AE370" s="57">
        <v>1</v>
      </c>
      <c r="AF370" s="57"/>
      <c r="AG370" s="57">
        <v>6</v>
      </c>
      <c r="AH370" s="57">
        <v>5</v>
      </c>
      <c r="AI370" s="57"/>
      <c r="AJ370" s="57">
        <v>3</v>
      </c>
      <c r="AK370" s="57">
        <v>5</v>
      </c>
      <c r="AL370" s="57">
        <v>1</v>
      </c>
      <c r="AM370" s="57">
        <v>2</v>
      </c>
      <c r="AN370" s="57">
        <v>1</v>
      </c>
      <c r="AO370" s="57">
        <v>2</v>
      </c>
      <c r="AP370" s="57"/>
      <c r="AQ370" s="57">
        <v>1</v>
      </c>
      <c r="AR370" s="57">
        <v>4</v>
      </c>
      <c r="AS370" s="57">
        <v>3</v>
      </c>
      <c r="AT370" s="57"/>
      <c r="AU370" s="57">
        <v>5</v>
      </c>
      <c r="AV370" s="57">
        <v>3</v>
      </c>
      <c r="AW370" s="57">
        <v>6</v>
      </c>
      <c r="AX370" s="57">
        <v>5</v>
      </c>
      <c r="AY370" s="57">
        <v>2</v>
      </c>
      <c r="AZ370" s="57">
        <v>1</v>
      </c>
      <c r="BA370" s="57"/>
      <c r="BB370" s="57">
        <v>4</v>
      </c>
      <c r="BC370" s="57">
        <v>7</v>
      </c>
      <c r="BD370" s="57">
        <v>0</v>
      </c>
      <c r="BE370" s="57">
        <v>0</v>
      </c>
      <c r="BF370" s="57">
        <v>0</v>
      </c>
      <c r="BG370" s="57">
        <v>5</v>
      </c>
      <c r="BH370" s="57">
        <v>3</v>
      </c>
      <c r="BI370" s="57">
        <v>328</v>
      </c>
      <c r="BJ370" s="57"/>
      <c r="BK370" s="57"/>
      <c r="BL370" s="57"/>
      <c r="BM370" s="57"/>
      <c r="BN370" s="57"/>
    </row>
    <row r="371" spans="1:66" x14ac:dyDescent="0.25">
      <c r="A371" s="77">
        <v>12</v>
      </c>
      <c r="B371" s="77" t="s">
        <v>750</v>
      </c>
      <c r="C371" s="77">
        <v>121</v>
      </c>
      <c r="D371" s="77" t="s">
        <v>763</v>
      </c>
      <c r="E371" s="77">
        <v>747</v>
      </c>
      <c r="F371" s="77" t="s">
        <v>764</v>
      </c>
      <c r="G371" s="77">
        <v>28</v>
      </c>
      <c r="H371" s="77" t="s">
        <v>690</v>
      </c>
      <c r="I371" s="77">
        <v>505</v>
      </c>
      <c r="J371" s="77" t="s">
        <v>764</v>
      </c>
      <c r="K371" s="77" t="s">
        <v>111</v>
      </c>
      <c r="L371" s="77">
        <v>120</v>
      </c>
      <c r="M371" s="77" t="s">
        <v>1186</v>
      </c>
      <c r="N371" s="77" t="s">
        <v>832</v>
      </c>
      <c r="O371" s="77" t="s">
        <v>833</v>
      </c>
      <c r="P371" s="57"/>
      <c r="Q371" s="57">
        <v>2</v>
      </c>
      <c r="R371" s="57"/>
      <c r="S371" s="57">
        <v>2</v>
      </c>
      <c r="T371" s="57">
        <v>20</v>
      </c>
      <c r="U371" s="57">
        <v>1</v>
      </c>
      <c r="V371" s="57"/>
      <c r="W371" s="57">
        <v>1</v>
      </c>
      <c r="X371" s="57">
        <v>2</v>
      </c>
      <c r="Y371" s="57"/>
      <c r="Z371" s="57">
        <v>3</v>
      </c>
      <c r="AA371" s="57">
        <v>5</v>
      </c>
      <c r="AB371" s="57">
        <v>1</v>
      </c>
      <c r="AC371" s="57"/>
      <c r="AD371" s="57">
        <v>1</v>
      </c>
      <c r="AE371" s="57">
        <v>2</v>
      </c>
      <c r="AF371" s="57"/>
      <c r="AG371" s="57">
        <v>5</v>
      </c>
      <c r="AH371" s="57">
        <v>6</v>
      </c>
      <c r="AI371" s="57"/>
      <c r="AJ371" s="57">
        <v>2</v>
      </c>
      <c r="AK371" s="57">
        <v>3</v>
      </c>
      <c r="AL371" s="57"/>
      <c r="AM371" s="57"/>
      <c r="AN371" s="57"/>
      <c r="AO371" s="57">
        <v>4</v>
      </c>
      <c r="AP371" s="57"/>
      <c r="AQ371" s="57">
        <v>1</v>
      </c>
      <c r="AR371" s="57">
        <v>6</v>
      </c>
      <c r="AS371" s="57">
        <v>2</v>
      </c>
      <c r="AT371" s="57"/>
      <c r="AU371" s="57">
        <v>9</v>
      </c>
      <c r="AV371" s="57">
        <v>1</v>
      </c>
      <c r="AW371" s="57">
        <v>5</v>
      </c>
      <c r="AX371" s="57"/>
      <c r="AY371" s="57">
        <v>1</v>
      </c>
      <c r="AZ371" s="57">
        <v>1</v>
      </c>
      <c r="BA371" s="57"/>
      <c r="BB371" s="57">
        <v>8</v>
      </c>
      <c r="BC371" s="57">
        <v>5</v>
      </c>
      <c r="BD371" s="57">
        <v>2</v>
      </c>
      <c r="BE371" s="57">
        <v>1</v>
      </c>
      <c r="BF371" s="57"/>
      <c r="BG371" s="57">
        <v>4</v>
      </c>
      <c r="BH371" s="57">
        <v>6</v>
      </c>
      <c r="BI371" s="57">
        <v>322</v>
      </c>
      <c r="BJ371" s="57"/>
      <c r="BK371" s="57"/>
      <c r="BL371" s="57"/>
      <c r="BM371" s="57"/>
      <c r="BN371" s="57"/>
    </row>
    <row r="372" spans="1:66" x14ac:dyDescent="0.25">
      <c r="A372" s="77">
        <v>12</v>
      </c>
      <c r="B372" s="77" t="s">
        <v>750</v>
      </c>
      <c r="C372" s="77">
        <v>121</v>
      </c>
      <c r="D372" s="77" t="s">
        <v>763</v>
      </c>
      <c r="E372" s="77">
        <v>747</v>
      </c>
      <c r="F372" s="77" t="s">
        <v>764</v>
      </c>
      <c r="G372" s="77">
        <v>28</v>
      </c>
      <c r="H372" s="77" t="s">
        <v>690</v>
      </c>
      <c r="I372" s="77">
        <v>505</v>
      </c>
      <c r="J372" s="77" t="s">
        <v>764</v>
      </c>
      <c r="K372" s="77" t="s">
        <v>111</v>
      </c>
      <c r="L372" s="77">
        <v>121</v>
      </c>
      <c r="M372" s="77" t="s">
        <v>1187</v>
      </c>
      <c r="N372" s="77" t="s">
        <v>832</v>
      </c>
      <c r="O372" s="77" t="s">
        <v>833</v>
      </c>
      <c r="P372" s="57"/>
      <c r="Q372" s="57">
        <v>4</v>
      </c>
      <c r="R372" s="57"/>
      <c r="S372" s="57">
        <v>0</v>
      </c>
      <c r="T372" s="57">
        <v>11</v>
      </c>
      <c r="U372" s="57">
        <v>0</v>
      </c>
      <c r="V372" s="57">
        <v>4</v>
      </c>
      <c r="W372" s="57">
        <v>0</v>
      </c>
      <c r="X372" s="57">
        <v>0</v>
      </c>
      <c r="Y372" s="57"/>
      <c r="Z372" s="57">
        <v>1</v>
      </c>
      <c r="AA372" s="57">
        <v>5</v>
      </c>
      <c r="AB372" s="57">
        <v>0</v>
      </c>
      <c r="AC372" s="57">
        <v>0</v>
      </c>
      <c r="AD372" s="57">
        <v>1</v>
      </c>
      <c r="AE372" s="57">
        <v>3</v>
      </c>
      <c r="AF372" s="57"/>
      <c r="AG372" s="57">
        <v>5</v>
      </c>
      <c r="AH372" s="57">
        <v>3</v>
      </c>
      <c r="AI372" s="57"/>
      <c r="AJ372" s="57">
        <v>4</v>
      </c>
      <c r="AK372" s="57">
        <v>2</v>
      </c>
      <c r="AL372" s="57">
        <v>0</v>
      </c>
      <c r="AM372" s="57">
        <v>0</v>
      </c>
      <c r="AN372" s="57">
        <v>2</v>
      </c>
      <c r="AO372" s="57">
        <v>6</v>
      </c>
      <c r="AP372" s="57"/>
      <c r="AQ372" s="57">
        <v>1</v>
      </c>
      <c r="AR372" s="57">
        <v>2</v>
      </c>
      <c r="AS372" s="57">
        <v>1</v>
      </c>
      <c r="AT372" s="57"/>
      <c r="AU372" s="57">
        <v>4</v>
      </c>
      <c r="AV372" s="57">
        <v>0</v>
      </c>
      <c r="AW372" s="57">
        <v>10</v>
      </c>
      <c r="AX372" s="57">
        <v>2</v>
      </c>
      <c r="AY372" s="57">
        <v>1</v>
      </c>
      <c r="AZ372" s="57">
        <v>4</v>
      </c>
      <c r="BA372" s="57"/>
      <c r="BB372" s="57">
        <v>14</v>
      </c>
      <c r="BC372" s="57">
        <v>4</v>
      </c>
      <c r="BD372" s="57">
        <v>1</v>
      </c>
      <c r="BE372" s="57">
        <v>0</v>
      </c>
      <c r="BF372" s="57">
        <v>1</v>
      </c>
      <c r="BG372" s="57">
        <v>7</v>
      </c>
      <c r="BH372" s="57">
        <v>4</v>
      </c>
      <c r="BI372" s="57">
        <v>337</v>
      </c>
      <c r="BJ372" s="57"/>
      <c r="BK372" s="57"/>
      <c r="BL372" s="57"/>
      <c r="BM372" s="57"/>
      <c r="BN372" s="57"/>
    </row>
    <row r="373" spans="1:66" x14ac:dyDescent="0.25">
      <c r="A373" s="77">
        <v>12</v>
      </c>
      <c r="B373" s="77" t="s">
        <v>750</v>
      </c>
      <c r="C373" s="77">
        <v>121</v>
      </c>
      <c r="D373" s="77" t="s">
        <v>763</v>
      </c>
      <c r="E373" s="77">
        <v>747</v>
      </c>
      <c r="F373" s="77" t="s">
        <v>764</v>
      </c>
      <c r="G373" s="77">
        <v>28</v>
      </c>
      <c r="H373" s="77" t="s">
        <v>690</v>
      </c>
      <c r="I373" s="77">
        <v>505</v>
      </c>
      <c r="J373" s="77" t="s">
        <v>764</v>
      </c>
      <c r="K373" s="77" t="s">
        <v>111</v>
      </c>
      <c r="L373" s="77">
        <v>122</v>
      </c>
      <c r="M373" s="77" t="s">
        <v>1188</v>
      </c>
      <c r="N373" s="77" t="s">
        <v>832</v>
      </c>
      <c r="O373" s="77" t="s">
        <v>833</v>
      </c>
      <c r="P373" s="57"/>
      <c r="Q373" s="57">
        <v>4</v>
      </c>
      <c r="R373" s="57"/>
      <c r="S373" s="57">
        <v>1</v>
      </c>
      <c r="T373" s="57">
        <v>14</v>
      </c>
      <c r="U373" s="57">
        <v>1</v>
      </c>
      <c r="V373" s="57">
        <v>1</v>
      </c>
      <c r="W373" s="57">
        <v>3</v>
      </c>
      <c r="X373" s="57">
        <v>0</v>
      </c>
      <c r="Y373" s="57"/>
      <c r="Z373" s="57">
        <v>2</v>
      </c>
      <c r="AA373" s="57">
        <v>8</v>
      </c>
      <c r="AB373" s="57">
        <v>1</v>
      </c>
      <c r="AC373" s="57">
        <v>2</v>
      </c>
      <c r="AD373" s="57">
        <v>1</v>
      </c>
      <c r="AE373" s="57">
        <v>2</v>
      </c>
      <c r="AF373" s="57"/>
      <c r="AG373" s="57">
        <v>9</v>
      </c>
      <c r="AH373" s="57">
        <v>3</v>
      </c>
      <c r="AI373" s="57"/>
      <c r="AJ373" s="57">
        <v>3</v>
      </c>
      <c r="AK373" s="57">
        <v>1</v>
      </c>
      <c r="AL373" s="57">
        <v>2</v>
      </c>
      <c r="AM373" s="57">
        <v>0</v>
      </c>
      <c r="AN373" s="57">
        <v>0</v>
      </c>
      <c r="AO373" s="57">
        <v>5</v>
      </c>
      <c r="AP373" s="57"/>
      <c r="AQ373" s="57">
        <v>2</v>
      </c>
      <c r="AR373" s="57">
        <v>2</v>
      </c>
      <c r="AS373" s="57">
        <v>0</v>
      </c>
      <c r="AT373" s="57"/>
      <c r="AU373" s="57">
        <v>6</v>
      </c>
      <c r="AV373" s="57">
        <v>1</v>
      </c>
      <c r="AW373" s="57">
        <v>5</v>
      </c>
      <c r="AX373" s="57">
        <v>2</v>
      </c>
      <c r="AY373" s="57">
        <v>4</v>
      </c>
      <c r="AZ373" s="57">
        <v>5</v>
      </c>
      <c r="BA373" s="57"/>
      <c r="BB373" s="57">
        <v>7</v>
      </c>
      <c r="BC373" s="57">
        <v>3</v>
      </c>
      <c r="BD373" s="57">
        <v>2</v>
      </c>
      <c r="BE373" s="57">
        <v>1</v>
      </c>
      <c r="BF373" s="57">
        <v>1</v>
      </c>
      <c r="BG373" s="57">
        <v>5</v>
      </c>
      <c r="BH373" s="57">
        <v>3</v>
      </c>
      <c r="BI373" s="57">
        <v>308</v>
      </c>
      <c r="BJ373" s="57"/>
      <c r="BK373" s="57"/>
      <c r="BL373" s="57"/>
      <c r="BM373" s="57"/>
      <c r="BN373" s="57"/>
    </row>
    <row r="374" spans="1:66" x14ac:dyDescent="0.25">
      <c r="A374" s="77">
        <v>12</v>
      </c>
      <c r="B374" s="77" t="s">
        <v>750</v>
      </c>
      <c r="C374" s="77">
        <v>121</v>
      </c>
      <c r="D374" s="77" t="s">
        <v>763</v>
      </c>
      <c r="E374" s="77">
        <v>747</v>
      </c>
      <c r="F374" s="77" t="s">
        <v>764</v>
      </c>
      <c r="G374" s="77">
        <v>28</v>
      </c>
      <c r="H374" s="77" t="s">
        <v>690</v>
      </c>
      <c r="I374" s="77">
        <v>505</v>
      </c>
      <c r="J374" s="77" t="s">
        <v>764</v>
      </c>
      <c r="K374" s="77" t="s">
        <v>111</v>
      </c>
      <c r="L374" s="77">
        <v>123</v>
      </c>
      <c r="M374" s="77" t="s">
        <v>1189</v>
      </c>
      <c r="N374" s="77" t="s">
        <v>832</v>
      </c>
      <c r="O374" s="77" t="s">
        <v>833</v>
      </c>
      <c r="P374" s="57"/>
      <c r="Q374" s="57">
        <v>1</v>
      </c>
      <c r="R374" s="57"/>
      <c r="S374" s="57">
        <v>1</v>
      </c>
      <c r="T374" s="57">
        <v>16</v>
      </c>
      <c r="U374" s="57">
        <v>3</v>
      </c>
      <c r="V374" s="57">
        <v>1</v>
      </c>
      <c r="W374" s="57">
        <v>1</v>
      </c>
      <c r="X374" s="57">
        <v>1</v>
      </c>
      <c r="Y374" s="57"/>
      <c r="Z374" s="57">
        <v>4</v>
      </c>
      <c r="AA374" s="57">
        <v>11</v>
      </c>
      <c r="AB374" s="57">
        <v>0</v>
      </c>
      <c r="AC374" s="57">
        <v>7</v>
      </c>
      <c r="AD374" s="57">
        <v>2</v>
      </c>
      <c r="AE374" s="57">
        <v>5</v>
      </c>
      <c r="AF374" s="57"/>
      <c r="AG374" s="57">
        <v>3</v>
      </c>
      <c r="AH374" s="57">
        <v>3</v>
      </c>
      <c r="AI374" s="57"/>
      <c r="AJ374" s="57">
        <v>4</v>
      </c>
      <c r="AK374" s="57">
        <v>8</v>
      </c>
      <c r="AL374" s="57">
        <v>2</v>
      </c>
      <c r="AM374" s="57">
        <v>1</v>
      </c>
      <c r="AN374" s="57">
        <v>2</v>
      </c>
      <c r="AO374" s="57">
        <v>3</v>
      </c>
      <c r="AP374" s="57"/>
      <c r="AQ374" s="57">
        <v>3</v>
      </c>
      <c r="AR374" s="57">
        <v>3</v>
      </c>
      <c r="AS374" s="57">
        <v>2</v>
      </c>
      <c r="AT374" s="57"/>
      <c r="AU374" s="57">
        <v>5</v>
      </c>
      <c r="AV374" s="57">
        <v>6</v>
      </c>
      <c r="AW374" s="57">
        <v>9</v>
      </c>
      <c r="AX374" s="57">
        <v>1</v>
      </c>
      <c r="AY374" s="57">
        <v>1</v>
      </c>
      <c r="AZ374" s="57">
        <v>4</v>
      </c>
      <c r="BA374" s="57"/>
      <c r="BB374" s="57">
        <v>14</v>
      </c>
      <c r="BC374" s="57">
        <v>3</v>
      </c>
      <c r="BD374" s="57">
        <v>0</v>
      </c>
      <c r="BE374" s="57">
        <v>1</v>
      </c>
      <c r="BF374" s="57">
        <v>0</v>
      </c>
      <c r="BG374" s="57">
        <v>3</v>
      </c>
      <c r="BH374" s="57">
        <v>3</v>
      </c>
      <c r="BI374" s="57">
        <v>306</v>
      </c>
      <c r="BJ374" s="57"/>
      <c r="BK374" s="57"/>
      <c r="BL374" s="57"/>
      <c r="BM374" s="57"/>
      <c r="BN374" s="57"/>
    </row>
    <row r="375" spans="1:66" x14ac:dyDescent="0.25">
      <c r="A375" s="77">
        <v>12</v>
      </c>
      <c r="B375" s="77" t="s">
        <v>750</v>
      </c>
      <c r="C375" s="77">
        <v>121</v>
      </c>
      <c r="D375" s="77" t="s">
        <v>763</v>
      </c>
      <c r="E375" s="77">
        <v>747</v>
      </c>
      <c r="F375" s="77" t="s">
        <v>764</v>
      </c>
      <c r="G375" s="77">
        <v>28</v>
      </c>
      <c r="H375" s="77" t="s">
        <v>690</v>
      </c>
      <c r="I375" s="77">
        <v>505</v>
      </c>
      <c r="J375" s="77" t="s">
        <v>764</v>
      </c>
      <c r="K375" s="77" t="s">
        <v>111</v>
      </c>
      <c r="L375" s="77">
        <v>124</v>
      </c>
      <c r="M375" s="77" t="s">
        <v>1190</v>
      </c>
      <c r="N375" s="77" t="s">
        <v>832</v>
      </c>
      <c r="O375" s="77" t="s">
        <v>833</v>
      </c>
      <c r="P375" s="57"/>
      <c r="Q375" s="57">
        <v>1</v>
      </c>
      <c r="R375" s="57"/>
      <c r="S375" s="57">
        <v>2</v>
      </c>
      <c r="T375" s="57">
        <v>11</v>
      </c>
      <c r="U375" s="57">
        <v>1</v>
      </c>
      <c r="V375" s="57">
        <v>3</v>
      </c>
      <c r="W375" s="57">
        <v>3</v>
      </c>
      <c r="X375" s="57"/>
      <c r="Y375" s="57"/>
      <c r="Z375" s="57">
        <v>7</v>
      </c>
      <c r="AA375" s="57">
        <v>7</v>
      </c>
      <c r="AB375" s="57">
        <v>1</v>
      </c>
      <c r="AC375" s="57">
        <v>10</v>
      </c>
      <c r="AD375" s="57"/>
      <c r="AE375" s="57">
        <v>7</v>
      </c>
      <c r="AF375" s="57"/>
      <c r="AG375" s="57">
        <v>6</v>
      </c>
      <c r="AH375" s="57">
        <v>3</v>
      </c>
      <c r="AI375" s="57"/>
      <c r="AJ375" s="57">
        <v>2</v>
      </c>
      <c r="AK375" s="57">
        <v>3</v>
      </c>
      <c r="AL375" s="57">
        <v>1</v>
      </c>
      <c r="AM375" s="57">
        <v>1</v>
      </c>
      <c r="AN375" s="57"/>
      <c r="AO375" s="57">
        <v>2</v>
      </c>
      <c r="AP375" s="57"/>
      <c r="AQ375" s="57"/>
      <c r="AR375" s="57">
        <v>7</v>
      </c>
      <c r="AS375" s="57">
        <v>1</v>
      </c>
      <c r="AT375" s="57"/>
      <c r="AU375" s="57">
        <v>6</v>
      </c>
      <c r="AV375" s="57">
        <v>6</v>
      </c>
      <c r="AW375" s="57">
        <v>3</v>
      </c>
      <c r="AX375" s="57">
        <v>1</v>
      </c>
      <c r="AY375" s="57">
        <v>1</v>
      </c>
      <c r="AZ375" s="57">
        <v>2</v>
      </c>
      <c r="BA375" s="57"/>
      <c r="BB375" s="57">
        <v>11</v>
      </c>
      <c r="BC375" s="57">
        <v>5</v>
      </c>
      <c r="BD375" s="57">
        <v>2</v>
      </c>
      <c r="BE375" s="57"/>
      <c r="BF375" s="57">
        <v>2</v>
      </c>
      <c r="BG375" s="57">
        <v>1</v>
      </c>
      <c r="BH375" s="57">
        <v>5</v>
      </c>
      <c r="BI375" s="57">
        <v>292</v>
      </c>
      <c r="BJ375" s="57"/>
      <c r="BK375" s="57"/>
      <c r="BL375" s="57"/>
      <c r="BM375" s="57"/>
      <c r="BN375" s="57"/>
    </row>
    <row r="376" spans="1:66" x14ac:dyDescent="0.25">
      <c r="A376" s="77">
        <v>12</v>
      </c>
      <c r="B376" s="77" t="s">
        <v>750</v>
      </c>
      <c r="C376" s="77">
        <v>121</v>
      </c>
      <c r="D376" s="77" t="s">
        <v>763</v>
      </c>
      <c r="E376" s="77">
        <v>747</v>
      </c>
      <c r="F376" s="77" t="s">
        <v>764</v>
      </c>
      <c r="G376" s="77">
        <v>28</v>
      </c>
      <c r="H376" s="77" t="s">
        <v>690</v>
      </c>
      <c r="I376" s="77">
        <v>505</v>
      </c>
      <c r="J376" s="77" t="s">
        <v>764</v>
      </c>
      <c r="K376" s="77" t="s">
        <v>111</v>
      </c>
      <c r="L376" s="77">
        <v>125</v>
      </c>
      <c r="M376" s="77" t="s">
        <v>1191</v>
      </c>
      <c r="N376" s="77" t="s">
        <v>832</v>
      </c>
      <c r="O376" s="77" t="s">
        <v>833</v>
      </c>
      <c r="P376" s="57"/>
      <c r="Q376" s="57">
        <v>2</v>
      </c>
      <c r="R376" s="57"/>
      <c r="S376" s="57">
        <v>1</v>
      </c>
      <c r="T376" s="57">
        <v>4</v>
      </c>
      <c r="U376" s="57">
        <v>0</v>
      </c>
      <c r="V376" s="57">
        <v>3</v>
      </c>
      <c r="W376" s="57">
        <v>0</v>
      </c>
      <c r="X376" s="57">
        <v>0</v>
      </c>
      <c r="Y376" s="57"/>
      <c r="Z376" s="57">
        <v>5</v>
      </c>
      <c r="AA376" s="57">
        <v>8</v>
      </c>
      <c r="AB376" s="57">
        <v>1</v>
      </c>
      <c r="AC376" s="57">
        <v>9</v>
      </c>
      <c r="AD376" s="57">
        <v>0</v>
      </c>
      <c r="AE376" s="57">
        <v>5</v>
      </c>
      <c r="AF376" s="57"/>
      <c r="AG376" s="57">
        <v>9</v>
      </c>
      <c r="AH376" s="57">
        <v>7</v>
      </c>
      <c r="AI376" s="57"/>
      <c r="AJ376" s="57">
        <v>4</v>
      </c>
      <c r="AK376" s="57">
        <v>2</v>
      </c>
      <c r="AL376" s="57">
        <v>1</v>
      </c>
      <c r="AM376" s="57">
        <v>0</v>
      </c>
      <c r="AN376" s="57">
        <v>1</v>
      </c>
      <c r="AO376" s="57">
        <v>3</v>
      </c>
      <c r="AP376" s="57"/>
      <c r="AQ376" s="57">
        <v>2</v>
      </c>
      <c r="AR376" s="57">
        <v>4</v>
      </c>
      <c r="AS376" s="57">
        <v>3</v>
      </c>
      <c r="AT376" s="57"/>
      <c r="AU376" s="57">
        <v>4</v>
      </c>
      <c r="AV376" s="57">
        <v>2</v>
      </c>
      <c r="AW376" s="57">
        <v>3</v>
      </c>
      <c r="AX376" s="57">
        <v>0</v>
      </c>
      <c r="AY376" s="57">
        <v>2</v>
      </c>
      <c r="AZ376" s="57">
        <v>0</v>
      </c>
      <c r="BA376" s="57"/>
      <c r="BB376" s="57">
        <v>10</v>
      </c>
      <c r="BC376" s="57">
        <v>5</v>
      </c>
      <c r="BD376" s="57">
        <v>2</v>
      </c>
      <c r="BE376" s="57">
        <v>1</v>
      </c>
      <c r="BF376" s="57">
        <v>0</v>
      </c>
      <c r="BG376" s="57">
        <v>5</v>
      </c>
      <c r="BH376" s="57">
        <v>2</v>
      </c>
      <c r="BI376" s="57">
        <v>296</v>
      </c>
      <c r="BJ376" s="57"/>
      <c r="BK376" s="57"/>
      <c r="BL376" s="57"/>
      <c r="BM376" s="57"/>
      <c r="BN376" s="57"/>
    </row>
    <row r="377" spans="1:66" x14ac:dyDescent="0.25">
      <c r="A377" s="77">
        <v>12</v>
      </c>
      <c r="B377" s="77" t="s">
        <v>750</v>
      </c>
      <c r="C377" s="77">
        <v>121</v>
      </c>
      <c r="D377" s="77" t="s">
        <v>763</v>
      </c>
      <c r="E377" s="77">
        <v>747</v>
      </c>
      <c r="F377" s="77" t="s">
        <v>764</v>
      </c>
      <c r="G377" s="77">
        <v>28</v>
      </c>
      <c r="H377" s="77" t="s">
        <v>690</v>
      </c>
      <c r="I377" s="77">
        <v>505</v>
      </c>
      <c r="J377" s="77" t="s">
        <v>764</v>
      </c>
      <c r="K377" s="77" t="s">
        <v>111</v>
      </c>
      <c r="L377" s="77">
        <v>126</v>
      </c>
      <c r="M377" s="77" t="s">
        <v>1192</v>
      </c>
      <c r="N377" s="77" t="s">
        <v>832</v>
      </c>
      <c r="O377" s="77" t="s">
        <v>833</v>
      </c>
      <c r="P377" s="57"/>
      <c r="Q377" s="57">
        <v>0</v>
      </c>
      <c r="R377" s="57"/>
      <c r="S377" s="57">
        <v>1</v>
      </c>
      <c r="T377" s="57">
        <v>9</v>
      </c>
      <c r="U377" s="57">
        <v>3</v>
      </c>
      <c r="V377" s="57">
        <v>0</v>
      </c>
      <c r="W377" s="57">
        <v>2</v>
      </c>
      <c r="X377" s="57">
        <v>1</v>
      </c>
      <c r="Y377" s="57"/>
      <c r="Z377" s="57">
        <v>5</v>
      </c>
      <c r="AA377" s="57">
        <v>1</v>
      </c>
      <c r="AB377" s="57">
        <v>1</v>
      </c>
      <c r="AC377" s="57">
        <v>5</v>
      </c>
      <c r="AD377" s="57">
        <v>0</v>
      </c>
      <c r="AE377" s="57">
        <v>1</v>
      </c>
      <c r="AF377" s="57"/>
      <c r="AG377" s="57">
        <v>7</v>
      </c>
      <c r="AH377" s="57">
        <v>2</v>
      </c>
      <c r="AI377" s="57"/>
      <c r="AJ377" s="57">
        <v>5</v>
      </c>
      <c r="AK377" s="57">
        <v>3</v>
      </c>
      <c r="AL377" s="57">
        <v>2</v>
      </c>
      <c r="AM377" s="57">
        <v>0</v>
      </c>
      <c r="AN377" s="57">
        <v>1</v>
      </c>
      <c r="AO377" s="57">
        <v>5</v>
      </c>
      <c r="AP377" s="57"/>
      <c r="AQ377" s="57">
        <v>0</v>
      </c>
      <c r="AR377" s="57">
        <v>2</v>
      </c>
      <c r="AS377" s="57">
        <v>0</v>
      </c>
      <c r="AT377" s="57"/>
      <c r="AU377" s="57">
        <v>9</v>
      </c>
      <c r="AV377" s="57">
        <v>0</v>
      </c>
      <c r="AW377" s="57">
        <v>2</v>
      </c>
      <c r="AX377" s="57">
        <v>1</v>
      </c>
      <c r="AY377" s="57">
        <v>0</v>
      </c>
      <c r="AZ377" s="57">
        <v>1</v>
      </c>
      <c r="BA377" s="57"/>
      <c r="BB377" s="57">
        <v>16</v>
      </c>
      <c r="BC377" s="57">
        <v>10</v>
      </c>
      <c r="BD377" s="57">
        <v>3</v>
      </c>
      <c r="BE377" s="57">
        <v>0</v>
      </c>
      <c r="BF377" s="57">
        <v>1</v>
      </c>
      <c r="BG377" s="57">
        <v>4</v>
      </c>
      <c r="BH377" s="57">
        <v>0</v>
      </c>
      <c r="BI377" s="57">
        <v>301</v>
      </c>
      <c r="BJ377" s="57"/>
      <c r="BK377" s="57"/>
      <c r="BL377" s="57"/>
      <c r="BM377" s="57"/>
      <c r="BN377" s="57"/>
    </row>
    <row r="378" spans="1:66" x14ac:dyDescent="0.25">
      <c r="A378" s="77">
        <v>12</v>
      </c>
      <c r="B378" s="77" t="s">
        <v>750</v>
      </c>
      <c r="C378" s="77">
        <v>121</v>
      </c>
      <c r="D378" s="77" t="s">
        <v>763</v>
      </c>
      <c r="E378" s="77">
        <v>747</v>
      </c>
      <c r="F378" s="77" t="s">
        <v>764</v>
      </c>
      <c r="G378" s="77">
        <v>28</v>
      </c>
      <c r="H378" s="77" t="s">
        <v>690</v>
      </c>
      <c r="I378" s="77">
        <v>505</v>
      </c>
      <c r="J378" s="77" t="s">
        <v>764</v>
      </c>
      <c r="K378" s="77" t="s">
        <v>111</v>
      </c>
      <c r="L378" s="77">
        <v>127</v>
      </c>
      <c r="M378" s="77" t="s">
        <v>1193</v>
      </c>
      <c r="N378" s="77" t="s">
        <v>832</v>
      </c>
      <c r="O378" s="77" t="s">
        <v>833</v>
      </c>
      <c r="P378" s="57"/>
      <c r="Q378" s="57">
        <v>2</v>
      </c>
      <c r="R378" s="57"/>
      <c r="S378" s="57">
        <v>2</v>
      </c>
      <c r="T378" s="57">
        <v>7</v>
      </c>
      <c r="U378" s="57">
        <v>1</v>
      </c>
      <c r="V378" s="57">
        <v>2</v>
      </c>
      <c r="W378" s="57">
        <v>0</v>
      </c>
      <c r="X378" s="57">
        <v>0</v>
      </c>
      <c r="Y378" s="57"/>
      <c r="Z378" s="57">
        <v>1</v>
      </c>
      <c r="AA378" s="57">
        <v>4</v>
      </c>
      <c r="AB378" s="57">
        <v>0</v>
      </c>
      <c r="AC378" s="57">
        <v>1</v>
      </c>
      <c r="AD378" s="57">
        <v>0</v>
      </c>
      <c r="AE378" s="57">
        <v>2</v>
      </c>
      <c r="AF378" s="57"/>
      <c r="AG378" s="57">
        <v>4</v>
      </c>
      <c r="AH378" s="57">
        <v>3</v>
      </c>
      <c r="AI378" s="57"/>
      <c r="AJ378" s="57">
        <v>2</v>
      </c>
      <c r="AK378" s="57">
        <v>3</v>
      </c>
      <c r="AL378" s="57">
        <v>4</v>
      </c>
      <c r="AM378" s="57">
        <v>0</v>
      </c>
      <c r="AN378" s="57">
        <v>2</v>
      </c>
      <c r="AO378" s="57">
        <v>17</v>
      </c>
      <c r="AP378" s="57"/>
      <c r="AQ378" s="57">
        <v>1</v>
      </c>
      <c r="AR378" s="57">
        <v>0</v>
      </c>
      <c r="AS378" s="57">
        <v>2</v>
      </c>
      <c r="AT378" s="57"/>
      <c r="AU378" s="57">
        <v>6</v>
      </c>
      <c r="AV378" s="57">
        <v>2</v>
      </c>
      <c r="AW378" s="57">
        <v>4</v>
      </c>
      <c r="AX378" s="57">
        <v>4</v>
      </c>
      <c r="AY378" s="57">
        <v>2</v>
      </c>
      <c r="AZ378" s="57">
        <v>3</v>
      </c>
      <c r="BA378" s="57"/>
      <c r="BB378" s="57">
        <v>13</v>
      </c>
      <c r="BC378" s="57">
        <v>4</v>
      </c>
      <c r="BD378" s="57">
        <v>1</v>
      </c>
      <c r="BE378" s="57">
        <v>0</v>
      </c>
      <c r="BF378" s="57">
        <v>2</v>
      </c>
      <c r="BG378" s="57">
        <v>2</v>
      </c>
      <c r="BH378" s="57">
        <v>0</v>
      </c>
      <c r="BI378" s="57">
        <v>306</v>
      </c>
      <c r="BJ378" s="57"/>
      <c r="BK378" s="57"/>
      <c r="BL378" s="57"/>
      <c r="BM378" s="57"/>
      <c r="BN378" s="57"/>
    </row>
    <row r="379" spans="1:66" x14ac:dyDescent="0.25">
      <c r="A379" s="77">
        <v>12</v>
      </c>
      <c r="B379" s="77" t="s">
        <v>750</v>
      </c>
      <c r="C379" s="77">
        <v>121</v>
      </c>
      <c r="D379" s="77" t="s">
        <v>763</v>
      </c>
      <c r="E379" s="77">
        <v>747</v>
      </c>
      <c r="F379" s="77" t="s">
        <v>764</v>
      </c>
      <c r="G379" s="77">
        <v>28</v>
      </c>
      <c r="H379" s="77" t="s">
        <v>690</v>
      </c>
      <c r="I379" s="77">
        <v>505</v>
      </c>
      <c r="J379" s="77" t="s">
        <v>764</v>
      </c>
      <c r="K379" s="77" t="s">
        <v>111</v>
      </c>
      <c r="L379" s="77">
        <v>128</v>
      </c>
      <c r="M379" s="77" t="s">
        <v>1194</v>
      </c>
      <c r="N379" s="77" t="s">
        <v>832</v>
      </c>
      <c r="O379" s="77" t="s">
        <v>833</v>
      </c>
      <c r="P379" s="57"/>
      <c r="Q379" s="57">
        <v>2</v>
      </c>
      <c r="R379" s="57"/>
      <c r="S379" s="57">
        <v>0</v>
      </c>
      <c r="T379" s="57">
        <v>7</v>
      </c>
      <c r="U379" s="57">
        <v>1</v>
      </c>
      <c r="V379" s="57">
        <v>0</v>
      </c>
      <c r="W379" s="57">
        <v>0</v>
      </c>
      <c r="X379" s="57">
        <v>0</v>
      </c>
      <c r="Y379" s="57"/>
      <c r="Z379" s="57">
        <v>0</v>
      </c>
      <c r="AA379" s="57">
        <v>4</v>
      </c>
      <c r="AB379" s="57">
        <v>0</v>
      </c>
      <c r="AC379" s="57">
        <v>7</v>
      </c>
      <c r="AD379" s="57">
        <v>0</v>
      </c>
      <c r="AE379" s="57">
        <v>6</v>
      </c>
      <c r="AF379" s="57"/>
      <c r="AG379" s="57">
        <v>3</v>
      </c>
      <c r="AH379" s="57">
        <v>1</v>
      </c>
      <c r="AI379" s="57"/>
      <c r="AJ379" s="57">
        <v>5</v>
      </c>
      <c r="AK379" s="57">
        <v>7</v>
      </c>
      <c r="AL379" s="57">
        <v>0</v>
      </c>
      <c r="AM379" s="57">
        <v>0</v>
      </c>
      <c r="AN379" s="57">
        <v>1</v>
      </c>
      <c r="AO379" s="57">
        <v>14</v>
      </c>
      <c r="AP379" s="57"/>
      <c r="AQ379" s="57">
        <v>1</v>
      </c>
      <c r="AR379" s="57">
        <v>3</v>
      </c>
      <c r="AS379" s="57">
        <v>1</v>
      </c>
      <c r="AT379" s="57"/>
      <c r="AU379" s="57">
        <v>5</v>
      </c>
      <c r="AV379" s="57">
        <v>1</v>
      </c>
      <c r="AW379" s="57">
        <v>4</v>
      </c>
      <c r="AX379" s="57">
        <v>5</v>
      </c>
      <c r="AY379" s="57">
        <v>1</v>
      </c>
      <c r="AZ379" s="57">
        <v>1</v>
      </c>
      <c r="BA379" s="57"/>
      <c r="BB379" s="57">
        <v>10</v>
      </c>
      <c r="BC379" s="57">
        <v>4</v>
      </c>
      <c r="BD379" s="57">
        <v>1</v>
      </c>
      <c r="BE379" s="57">
        <v>0</v>
      </c>
      <c r="BF379" s="57">
        <v>2</v>
      </c>
      <c r="BG379" s="57">
        <v>3</v>
      </c>
      <c r="BH379" s="57">
        <v>2</v>
      </c>
      <c r="BI379" s="57">
        <v>306</v>
      </c>
      <c r="BJ379" s="57"/>
      <c r="BK379" s="57"/>
      <c r="BL379" s="57"/>
      <c r="BM379" s="57"/>
      <c r="BN379" s="57"/>
    </row>
    <row r="380" spans="1:66" x14ac:dyDescent="0.25">
      <c r="A380" s="77">
        <v>12</v>
      </c>
      <c r="B380" s="77" t="s">
        <v>750</v>
      </c>
      <c r="C380" s="77">
        <v>121</v>
      </c>
      <c r="D380" s="77" t="s">
        <v>763</v>
      </c>
      <c r="E380" s="77">
        <v>747</v>
      </c>
      <c r="F380" s="77" t="s">
        <v>764</v>
      </c>
      <c r="G380" s="77">
        <v>28</v>
      </c>
      <c r="H380" s="77" t="s">
        <v>690</v>
      </c>
      <c r="I380" s="77">
        <v>505</v>
      </c>
      <c r="J380" s="77" t="s">
        <v>764</v>
      </c>
      <c r="K380" s="77" t="s">
        <v>111</v>
      </c>
      <c r="L380" s="77">
        <v>129</v>
      </c>
      <c r="M380" s="77" t="s">
        <v>1195</v>
      </c>
      <c r="N380" s="77" t="s">
        <v>832</v>
      </c>
      <c r="O380" s="77" t="s">
        <v>833</v>
      </c>
      <c r="P380" s="57"/>
      <c r="Q380" s="57">
        <v>2</v>
      </c>
      <c r="R380" s="57"/>
      <c r="S380" s="57">
        <v>2</v>
      </c>
      <c r="T380" s="57">
        <v>11</v>
      </c>
      <c r="U380" s="57">
        <v>4</v>
      </c>
      <c r="V380" s="57">
        <v>1</v>
      </c>
      <c r="W380" s="57">
        <v>2</v>
      </c>
      <c r="X380" s="57">
        <v>0</v>
      </c>
      <c r="Y380" s="57"/>
      <c r="Z380" s="57">
        <v>1</v>
      </c>
      <c r="AA380" s="57">
        <v>6</v>
      </c>
      <c r="AB380" s="57">
        <v>0</v>
      </c>
      <c r="AC380" s="57">
        <v>4</v>
      </c>
      <c r="AD380" s="57">
        <v>0</v>
      </c>
      <c r="AE380" s="57">
        <v>6</v>
      </c>
      <c r="AF380" s="57"/>
      <c r="AG380" s="57">
        <v>3</v>
      </c>
      <c r="AH380" s="57">
        <v>2</v>
      </c>
      <c r="AI380" s="57"/>
      <c r="AJ380" s="57">
        <v>0</v>
      </c>
      <c r="AK380" s="57">
        <v>3</v>
      </c>
      <c r="AL380" s="57">
        <v>2</v>
      </c>
      <c r="AM380" s="57">
        <v>0</v>
      </c>
      <c r="AN380" s="57">
        <v>3</v>
      </c>
      <c r="AO380" s="57">
        <v>7</v>
      </c>
      <c r="AP380" s="57"/>
      <c r="AQ380" s="57">
        <v>0</v>
      </c>
      <c r="AR380" s="57">
        <v>0</v>
      </c>
      <c r="AS380" s="57">
        <v>1</v>
      </c>
      <c r="AT380" s="57"/>
      <c r="AU380" s="57">
        <v>6</v>
      </c>
      <c r="AV380" s="57">
        <v>1</v>
      </c>
      <c r="AW380" s="57">
        <v>4</v>
      </c>
      <c r="AX380" s="57">
        <v>5</v>
      </c>
      <c r="AY380" s="57">
        <v>3</v>
      </c>
      <c r="AZ380" s="57">
        <v>3</v>
      </c>
      <c r="BA380" s="57"/>
      <c r="BB380" s="57">
        <v>12</v>
      </c>
      <c r="BC380" s="57">
        <v>6</v>
      </c>
      <c r="BD380" s="57">
        <v>2</v>
      </c>
      <c r="BE380" s="57">
        <v>1</v>
      </c>
      <c r="BF380" s="57">
        <v>0</v>
      </c>
      <c r="BG380" s="57">
        <v>1</v>
      </c>
      <c r="BH380" s="57">
        <v>4</v>
      </c>
      <c r="BI380" s="57">
        <v>317</v>
      </c>
      <c r="BJ380" s="57"/>
      <c r="BK380" s="57"/>
      <c r="BL380" s="57"/>
      <c r="BM380" s="57"/>
      <c r="BN380" s="57"/>
    </row>
    <row r="381" spans="1:66" x14ac:dyDescent="0.25">
      <c r="A381" s="77">
        <v>12</v>
      </c>
      <c r="B381" s="77" t="s">
        <v>750</v>
      </c>
      <c r="C381" s="77">
        <v>121</v>
      </c>
      <c r="D381" s="77" t="s">
        <v>763</v>
      </c>
      <c r="E381" s="77">
        <v>747</v>
      </c>
      <c r="F381" s="77" t="s">
        <v>764</v>
      </c>
      <c r="G381" s="77">
        <v>28</v>
      </c>
      <c r="H381" s="77" t="s">
        <v>690</v>
      </c>
      <c r="I381" s="77">
        <v>505</v>
      </c>
      <c r="J381" s="77" t="s">
        <v>764</v>
      </c>
      <c r="K381" s="77" t="s">
        <v>111</v>
      </c>
      <c r="L381" s="77">
        <v>130</v>
      </c>
      <c r="M381" s="77" t="s">
        <v>1196</v>
      </c>
      <c r="N381" s="77" t="s">
        <v>832</v>
      </c>
      <c r="O381" s="77" t="s">
        <v>833</v>
      </c>
      <c r="P381" s="57"/>
      <c r="Q381" s="57">
        <v>5</v>
      </c>
      <c r="R381" s="57"/>
      <c r="S381" s="57">
        <v>2</v>
      </c>
      <c r="T381" s="57">
        <v>8</v>
      </c>
      <c r="U381" s="57">
        <v>2</v>
      </c>
      <c r="V381" s="57">
        <v>3</v>
      </c>
      <c r="W381" s="57">
        <v>1</v>
      </c>
      <c r="X381" s="57">
        <v>0</v>
      </c>
      <c r="Y381" s="57"/>
      <c r="Z381" s="57">
        <v>0</v>
      </c>
      <c r="AA381" s="57">
        <v>5</v>
      </c>
      <c r="AB381" s="57">
        <v>0</v>
      </c>
      <c r="AC381" s="57">
        <v>2</v>
      </c>
      <c r="AD381" s="57">
        <v>0</v>
      </c>
      <c r="AE381" s="57">
        <v>2</v>
      </c>
      <c r="AF381" s="57"/>
      <c r="AG381" s="57">
        <v>8</v>
      </c>
      <c r="AH381" s="57">
        <v>2</v>
      </c>
      <c r="AI381" s="57"/>
      <c r="AJ381" s="57">
        <v>1</v>
      </c>
      <c r="AK381" s="57">
        <v>5</v>
      </c>
      <c r="AL381" s="57">
        <v>1</v>
      </c>
      <c r="AM381" s="57">
        <v>0</v>
      </c>
      <c r="AN381" s="57">
        <v>0</v>
      </c>
      <c r="AO381" s="57">
        <v>10</v>
      </c>
      <c r="AP381" s="57"/>
      <c r="AQ381" s="57">
        <v>1</v>
      </c>
      <c r="AR381" s="57">
        <v>3</v>
      </c>
      <c r="AS381" s="57">
        <v>3</v>
      </c>
      <c r="AT381" s="57"/>
      <c r="AU381" s="57">
        <v>5</v>
      </c>
      <c r="AV381" s="57">
        <v>2</v>
      </c>
      <c r="AW381" s="57">
        <v>5</v>
      </c>
      <c r="AX381" s="57">
        <v>2</v>
      </c>
      <c r="AY381" s="57">
        <v>0</v>
      </c>
      <c r="AZ381" s="57">
        <v>0</v>
      </c>
      <c r="BA381" s="57"/>
      <c r="BB381" s="57">
        <v>14</v>
      </c>
      <c r="BC381" s="57">
        <v>9</v>
      </c>
      <c r="BD381" s="57">
        <v>1</v>
      </c>
      <c r="BE381" s="57">
        <v>0</v>
      </c>
      <c r="BF381" s="57">
        <v>1</v>
      </c>
      <c r="BG381" s="57">
        <v>4</v>
      </c>
      <c r="BH381" s="57">
        <v>1</v>
      </c>
      <c r="BI381" s="57">
        <v>309</v>
      </c>
      <c r="BJ381" s="57"/>
      <c r="BK381" s="57"/>
      <c r="BL381" s="57"/>
      <c r="BM381" s="57"/>
      <c r="BN381" s="57"/>
    </row>
    <row r="382" spans="1:66" x14ac:dyDescent="0.25">
      <c r="A382" s="77">
        <v>12</v>
      </c>
      <c r="B382" s="77" t="s">
        <v>750</v>
      </c>
      <c r="C382" s="77">
        <v>121</v>
      </c>
      <c r="D382" s="77" t="s">
        <v>763</v>
      </c>
      <c r="E382" s="77">
        <v>747</v>
      </c>
      <c r="F382" s="77" t="s">
        <v>764</v>
      </c>
      <c r="G382" s="77">
        <v>28</v>
      </c>
      <c r="H382" s="77" t="s">
        <v>690</v>
      </c>
      <c r="I382" s="77">
        <v>505</v>
      </c>
      <c r="J382" s="77" t="s">
        <v>764</v>
      </c>
      <c r="K382" s="77" t="s">
        <v>111</v>
      </c>
      <c r="L382" s="77">
        <v>131</v>
      </c>
      <c r="M382" s="77" t="s">
        <v>1197</v>
      </c>
      <c r="N382" s="77" t="s">
        <v>834</v>
      </c>
      <c r="O382" s="77" t="s">
        <v>835</v>
      </c>
      <c r="P382" s="57"/>
      <c r="Q382" s="57">
        <v>8</v>
      </c>
      <c r="R382" s="57"/>
      <c r="S382" s="57">
        <v>0</v>
      </c>
      <c r="T382" s="57">
        <v>10</v>
      </c>
      <c r="U382" s="57">
        <v>4</v>
      </c>
      <c r="V382" s="57">
        <v>0</v>
      </c>
      <c r="W382" s="57">
        <v>1</v>
      </c>
      <c r="X382" s="57">
        <v>1</v>
      </c>
      <c r="Y382" s="57"/>
      <c r="Z382" s="57">
        <v>4</v>
      </c>
      <c r="AA382" s="57">
        <v>5</v>
      </c>
      <c r="AB382" s="57">
        <v>0</v>
      </c>
      <c r="AC382" s="57">
        <v>5</v>
      </c>
      <c r="AD382" s="57">
        <v>0</v>
      </c>
      <c r="AE382" s="57">
        <v>1</v>
      </c>
      <c r="AF382" s="57"/>
      <c r="AG382" s="57">
        <v>5</v>
      </c>
      <c r="AH382" s="57">
        <v>5</v>
      </c>
      <c r="AI382" s="57"/>
      <c r="AJ382" s="57">
        <v>4</v>
      </c>
      <c r="AK382" s="57">
        <v>2</v>
      </c>
      <c r="AL382" s="57">
        <v>0</v>
      </c>
      <c r="AM382" s="57">
        <v>0</v>
      </c>
      <c r="AN382" s="57">
        <v>0</v>
      </c>
      <c r="AO382" s="57">
        <v>8</v>
      </c>
      <c r="AP382" s="57"/>
      <c r="AQ382" s="57">
        <v>4</v>
      </c>
      <c r="AR382" s="57">
        <v>1</v>
      </c>
      <c r="AS382" s="57">
        <v>0</v>
      </c>
      <c r="AT382" s="57"/>
      <c r="AU382" s="57">
        <v>5</v>
      </c>
      <c r="AV382" s="57">
        <v>0</v>
      </c>
      <c r="AW382" s="57">
        <v>9</v>
      </c>
      <c r="AX382" s="57">
        <v>3</v>
      </c>
      <c r="AY382" s="57">
        <v>5</v>
      </c>
      <c r="AZ382" s="57">
        <v>7</v>
      </c>
      <c r="BA382" s="57"/>
      <c r="BB382" s="57">
        <v>8</v>
      </c>
      <c r="BC382" s="57">
        <v>5</v>
      </c>
      <c r="BD382" s="57">
        <v>0</v>
      </c>
      <c r="BE382" s="57">
        <v>0</v>
      </c>
      <c r="BF382" s="57">
        <v>1</v>
      </c>
      <c r="BG382" s="57">
        <v>0</v>
      </c>
      <c r="BH382" s="57">
        <v>3</v>
      </c>
      <c r="BI382" s="57">
        <v>315</v>
      </c>
      <c r="BJ382" s="57"/>
      <c r="BK382" s="57"/>
      <c r="BL382" s="57"/>
      <c r="BM382" s="57"/>
      <c r="BN382" s="57"/>
    </row>
    <row r="383" spans="1:66" x14ac:dyDescent="0.25">
      <c r="A383" s="77">
        <v>12</v>
      </c>
      <c r="B383" s="77" t="s">
        <v>750</v>
      </c>
      <c r="C383" s="77">
        <v>121</v>
      </c>
      <c r="D383" s="77" t="s">
        <v>763</v>
      </c>
      <c r="E383" s="77">
        <v>747</v>
      </c>
      <c r="F383" s="77" t="s">
        <v>764</v>
      </c>
      <c r="G383" s="77">
        <v>28</v>
      </c>
      <c r="H383" s="77" t="s">
        <v>690</v>
      </c>
      <c r="I383" s="77">
        <v>505</v>
      </c>
      <c r="J383" s="77" t="s">
        <v>764</v>
      </c>
      <c r="K383" s="77" t="s">
        <v>111</v>
      </c>
      <c r="L383" s="77">
        <v>132</v>
      </c>
      <c r="M383" s="77" t="s">
        <v>1198</v>
      </c>
      <c r="N383" s="77" t="s">
        <v>834</v>
      </c>
      <c r="O383" s="77" t="s">
        <v>835</v>
      </c>
      <c r="P383" s="57"/>
      <c r="Q383" s="57">
        <v>4</v>
      </c>
      <c r="R383" s="57"/>
      <c r="S383" s="57">
        <v>1</v>
      </c>
      <c r="T383" s="57">
        <v>14</v>
      </c>
      <c r="U383" s="57">
        <v>1</v>
      </c>
      <c r="V383" s="57">
        <v>3</v>
      </c>
      <c r="W383" s="57">
        <v>2</v>
      </c>
      <c r="X383" s="57">
        <v>3</v>
      </c>
      <c r="Y383" s="57"/>
      <c r="Z383" s="57">
        <v>5</v>
      </c>
      <c r="AA383" s="57">
        <v>10</v>
      </c>
      <c r="AB383" s="57">
        <v>1</v>
      </c>
      <c r="AC383" s="57">
        <v>3</v>
      </c>
      <c r="AD383" s="57">
        <v>2</v>
      </c>
      <c r="AE383" s="57">
        <v>1</v>
      </c>
      <c r="AF383" s="57"/>
      <c r="AG383" s="57">
        <v>7</v>
      </c>
      <c r="AH383" s="57">
        <v>2</v>
      </c>
      <c r="AI383" s="57"/>
      <c r="AJ383" s="57">
        <v>0</v>
      </c>
      <c r="AK383" s="57">
        <v>5</v>
      </c>
      <c r="AL383" s="57">
        <v>0</v>
      </c>
      <c r="AM383" s="57">
        <v>1</v>
      </c>
      <c r="AN383" s="57">
        <v>0</v>
      </c>
      <c r="AO383" s="57">
        <v>3</v>
      </c>
      <c r="AP383" s="57"/>
      <c r="AQ383" s="57">
        <v>2</v>
      </c>
      <c r="AR383" s="57">
        <v>2</v>
      </c>
      <c r="AS383" s="57">
        <v>0</v>
      </c>
      <c r="AT383" s="57"/>
      <c r="AU383" s="57">
        <v>3</v>
      </c>
      <c r="AV383" s="57">
        <v>4</v>
      </c>
      <c r="AW383" s="57">
        <v>4</v>
      </c>
      <c r="AX383" s="57">
        <v>1</v>
      </c>
      <c r="AY383" s="57">
        <v>0</v>
      </c>
      <c r="AZ383" s="57">
        <v>1</v>
      </c>
      <c r="BA383" s="57"/>
      <c r="BB383" s="57">
        <v>7</v>
      </c>
      <c r="BC383" s="57">
        <v>6</v>
      </c>
      <c r="BD383" s="57">
        <v>0</v>
      </c>
      <c r="BE383" s="57">
        <v>1</v>
      </c>
      <c r="BF383" s="57">
        <v>0</v>
      </c>
      <c r="BG383" s="57">
        <v>0</v>
      </c>
      <c r="BH383" s="57">
        <v>1</v>
      </c>
      <c r="BI383" s="57">
        <v>315</v>
      </c>
      <c r="BJ383" s="57"/>
      <c r="BK383" s="57"/>
      <c r="BL383" s="57"/>
      <c r="BM383" s="57"/>
      <c r="BN383" s="57"/>
    </row>
    <row r="384" spans="1:66" x14ac:dyDescent="0.25">
      <c r="A384" s="77">
        <v>12</v>
      </c>
      <c r="B384" s="77" t="s">
        <v>750</v>
      </c>
      <c r="C384" s="77">
        <v>121</v>
      </c>
      <c r="D384" s="77" t="s">
        <v>763</v>
      </c>
      <c r="E384" s="77">
        <v>747</v>
      </c>
      <c r="F384" s="77" t="s">
        <v>764</v>
      </c>
      <c r="G384" s="77">
        <v>28</v>
      </c>
      <c r="H384" s="77" t="s">
        <v>690</v>
      </c>
      <c r="I384" s="77">
        <v>505</v>
      </c>
      <c r="J384" s="77" t="s">
        <v>764</v>
      </c>
      <c r="K384" s="77" t="s">
        <v>111</v>
      </c>
      <c r="L384" s="77">
        <v>133</v>
      </c>
      <c r="M384" s="77" t="s">
        <v>1199</v>
      </c>
      <c r="N384" s="77" t="s">
        <v>834</v>
      </c>
      <c r="O384" s="77" t="s">
        <v>835</v>
      </c>
      <c r="P384" s="57"/>
      <c r="Q384" s="57">
        <v>1</v>
      </c>
      <c r="R384" s="57"/>
      <c r="S384" s="57">
        <v>5</v>
      </c>
      <c r="T384" s="57">
        <v>7</v>
      </c>
      <c r="U384" s="57">
        <v>2</v>
      </c>
      <c r="V384" s="57">
        <v>3</v>
      </c>
      <c r="W384" s="57">
        <v>2</v>
      </c>
      <c r="X384" s="57">
        <v>1</v>
      </c>
      <c r="Y384" s="57"/>
      <c r="Z384" s="57">
        <v>4</v>
      </c>
      <c r="AA384" s="57">
        <v>7</v>
      </c>
      <c r="AB384" s="57">
        <v>0</v>
      </c>
      <c r="AC384" s="57">
        <v>7</v>
      </c>
      <c r="AD384" s="57">
        <v>1</v>
      </c>
      <c r="AE384" s="57">
        <v>4</v>
      </c>
      <c r="AF384" s="57"/>
      <c r="AG384" s="57">
        <v>5</v>
      </c>
      <c r="AH384" s="57">
        <v>3</v>
      </c>
      <c r="AI384" s="57"/>
      <c r="AJ384" s="57">
        <v>2</v>
      </c>
      <c r="AK384" s="57">
        <v>4</v>
      </c>
      <c r="AL384" s="57">
        <v>1</v>
      </c>
      <c r="AM384" s="57">
        <v>1</v>
      </c>
      <c r="AN384" s="57">
        <v>1</v>
      </c>
      <c r="AO384" s="57">
        <v>2</v>
      </c>
      <c r="AP384" s="57"/>
      <c r="AQ384" s="57">
        <v>3</v>
      </c>
      <c r="AR384" s="57">
        <v>4</v>
      </c>
      <c r="AS384" s="57">
        <v>1</v>
      </c>
      <c r="AT384" s="57"/>
      <c r="AU384" s="57">
        <v>9</v>
      </c>
      <c r="AV384" s="57">
        <v>6</v>
      </c>
      <c r="AW384" s="57">
        <v>5</v>
      </c>
      <c r="AX384" s="57">
        <v>4</v>
      </c>
      <c r="AY384" s="57">
        <v>3</v>
      </c>
      <c r="AZ384" s="57">
        <v>1</v>
      </c>
      <c r="BA384" s="57"/>
      <c r="BB384" s="57">
        <v>8</v>
      </c>
      <c r="BC384" s="57">
        <v>4</v>
      </c>
      <c r="BD384" s="57">
        <v>1</v>
      </c>
      <c r="BE384" s="57">
        <v>1</v>
      </c>
      <c r="BF384" s="57">
        <v>0</v>
      </c>
      <c r="BG384" s="57">
        <v>3</v>
      </c>
      <c r="BH384" s="57">
        <v>5</v>
      </c>
      <c r="BI384" s="57">
        <v>338</v>
      </c>
      <c r="BJ384" s="57"/>
      <c r="BK384" s="57"/>
      <c r="BL384" s="57"/>
      <c r="BM384" s="57"/>
      <c r="BN384" s="57"/>
    </row>
    <row r="385" spans="1:66" x14ac:dyDescent="0.25">
      <c r="A385" s="77">
        <v>12</v>
      </c>
      <c r="B385" s="77" t="s">
        <v>750</v>
      </c>
      <c r="C385" s="77">
        <v>121</v>
      </c>
      <c r="D385" s="77" t="s">
        <v>763</v>
      </c>
      <c r="E385" s="77">
        <v>747</v>
      </c>
      <c r="F385" s="77" t="s">
        <v>764</v>
      </c>
      <c r="G385" s="77">
        <v>28</v>
      </c>
      <c r="H385" s="77" t="s">
        <v>690</v>
      </c>
      <c r="I385" s="77">
        <v>505</v>
      </c>
      <c r="J385" s="77" t="s">
        <v>764</v>
      </c>
      <c r="K385" s="77" t="s">
        <v>111</v>
      </c>
      <c r="L385" s="77">
        <v>134</v>
      </c>
      <c r="M385" s="77" t="s">
        <v>1200</v>
      </c>
      <c r="N385" s="77" t="s">
        <v>834</v>
      </c>
      <c r="O385" s="77" t="s">
        <v>835</v>
      </c>
      <c r="P385" s="57"/>
      <c r="Q385" s="57">
        <v>0</v>
      </c>
      <c r="R385" s="57"/>
      <c r="S385" s="57">
        <v>1</v>
      </c>
      <c r="T385" s="57">
        <v>8</v>
      </c>
      <c r="U385" s="57">
        <v>0</v>
      </c>
      <c r="V385" s="57">
        <v>2</v>
      </c>
      <c r="W385" s="57">
        <v>1</v>
      </c>
      <c r="X385" s="57">
        <v>1</v>
      </c>
      <c r="Y385" s="57"/>
      <c r="Z385" s="57">
        <v>0</v>
      </c>
      <c r="AA385" s="57">
        <v>7</v>
      </c>
      <c r="AB385" s="57">
        <v>0</v>
      </c>
      <c r="AC385" s="57">
        <v>4</v>
      </c>
      <c r="AD385" s="57">
        <v>3</v>
      </c>
      <c r="AE385" s="57">
        <v>4</v>
      </c>
      <c r="AF385" s="57"/>
      <c r="AG385" s="57">
        <v>10</v>
      </c>
      <c r="AH385" s="57">
        <v>4</v>
      </c>
      <c r="AI385" s="57"/>
      <c r="AJ385" s="57">
        <v>1</v>
      </c>
      <c r="AK385" s="57">
        <v>4</v>
      </c>
      <c r="AL385" s="57">
        <v>1</v>
      </c>
      <c r="AM385" s="57">
        <v>0</v>
      </c>
      <c r="AN385" s="57">
        <v>1</v>
      </c>
      <c r="AO385" s="57">
        <v>1</v>
      </c>
      <c r="AP385" s="57"/>
      <c r="AQ385" s="57">
        <v>0</v>
      </c>
      <c r="AR385" s="57">
        <v>2</v>
      </c>
      <c r="AS385" s="57">
        <v>5</v>
      </c>
      <c r="AT385" s="57"/>
      <c r="AU385" s="57">
        <v>8</v>
      </c>
      <c r="AV385" s="57">
        <v>2</v>
      </c>
      <c r="AW385" s="57">
        <v>7</v>
      </c>
      <c r="AX385" s="57">
        <v>3</v>
      </c>
      <c r="AY385" s="57">
        <v>1</v>
      </c>
      <c r="AZ385" s="57">
        <v>4</v>
      </c>
      <c r="BA385" s="57"/>
      <c r="BB385" s="57">
        <v>9</v>
      </c>
      <c r="BC385" s="57">
        <v>4</v>
      </c>
      <c r="BD385" s="57">
        <v>0</v>
      </c>
      <c r="BE385" s="57">
        <v>0</v>
      </c>
      <c r="BF385" s="57">
        <v>1</v>
      </c>
      <c r="BG385" s="57">
        <v>6</v>
      </c>
      <c r="BH385" s="57">
        <v>5</v>
      </c>
      <c r="BI385" s="57">
        <v>277</v>
      </c>
      <c r="BJ385" s="57"/>
      <c r="BK385" s="57"/>
      <c r="BL385" s="57"/>
      <c r="BM385" s="57"/>
      <c r="BN385" s="57"/>
    </row>
    <row r="386" spans="1:66" x14ac:dyDescent="0.25">
      <c r="A386" s="77">
        <v>12</v>
      </c>
      <c r="B386" s="77" t="s">
        <v>750</v>
      </c>
      <c r="C386" s="77">
        <v>121</v>
      </c>
      <c r="D386" s="77" t="s">
        <v>763</v>
      </c>
      <c r="E386" s="77">
        <v>747</v>
      </c>
      <c r="F386" s="77" t="s">
        <v>764</v>
      </c>
      <c r="G386" s="77">
        <v>28</v>
      </c>
      <c r="H386" s="77" t="s">
        <v>690</v>
      </c>
      <c r="I386" s="77">
        <v>505</v>
      </c>
      <c r="J386" s="77" t="s">
        <v>764</v>
      </c>
      <c r="K386" s="77" t="s">
        <v>111</v>
      </c>
      <c r="L386" s="77">
        <v>135</v>
      </c>
      <c r="M386" s="77" t="s">
        <v>1201</v>
      </c>
      <c r="N386" s="77" t="s">
        <v>834</v>
      </c>
      <c r="O386" s="77" t="s">
        <v>835</v>
      </c>
      <c r="P386" s="57"/>
      <c r="Q386" s="57">
        <v>2</v>
      </c>
      <c r="R386" s="57"/>
      <c r="S386" s="57">
        <v>1</v>
      </c>
      <c r="T386" s="57">
        <v>15</v>
      </c>
      <c r="U386" s="57">
        <v>0</v>
      </c>
      <c r="V386" s="57">
        <v>0</v>
      </c>
      <c r="W386" s="57">
        <v>0</v>
      </c>
      <c r="X386" s="57">
        <v>1</v>
      </c>
      <c r="Y386" s="57"/>
      <c r="Z386" s="57">
        <v>1</v>
      </c>
      <c r="AA386" s="57">
        <v>7</v>
      </c>
      <c r="AB386" s="57">
        <v>0</v>
      </c>
      <c r="AC386" s="57">
        <v>3</v>
      </c>
      <c r="AD386" s="57">
        <v>1</v>
      </c>
      <c r="AE386" s="57">
        <v>4</v>
      </c>
      <c r="AF386" s="57"/>
      <c r="AG386" s="57">
        <v>3</v>
      </c>
      <c r="AH386" s="57">
        <v>1</v>
      </c>
      <c r="AI386" s="57"/>
      <c r="AJ386" s="57">
        <v>1</v>
      </c>
      <c r="AK386" s="57">
        <v>4</v>
      </c>
      <c r="AL386" s="57">
        <v>1</v>
      </c>
      <c r="AM386" s="57">
        <v>0</v>
      </c>
      <c r="AN386" s="57">
        <v>0</v>
      </c>
      <c r="AO386" s="57">
        <v>7</v>
      </c>
      <c r="AP386" s="57"/>
      <c r="AQ386" s="57">
        <v>3</v>
      </c>
      <c r="AR386" s="57">
        <v>1</v>
      </c>
      <c r="AS386" s="57">
        <v>1</v>
      </c>
      <c r="AT386" s="57"/>
      <c r="AU386" s="57">
        <v>3</v>
      </c>
      <c r="AV386" s="57">
        <v>2</v>
      </c>
      <c r="AW386" s="57">
        <v>3</v>
      </c>
      <c r="AX386" s="57">
        <v>8</v>
      </c>
      <c r="AY386" s="57">
        <v>0</v>
      </c>
      <c r="AZ386" s="57">
        <v>0</v>
      </c>
      <c r="BA386" s="57"/>
      <c r="BB386" s="57">
        <v>12</v>
      </c>
      <c r="BC386" s="57">
        <v>5</v>
      </c>
      <c r="BD386" s="57">
        <v>0</v>
      </c>
      <c r="BE386" s="57">
        <v>0</v>
      </c>
      <c r="BF386" s="57">
        <v>1</v>
      </c>
      <c r="BG386" s="57">
        <v>0</v>
      </c>
      <c r="BH386" s="57">
        <v>2</v>
      </c>
      <c r="BI386" s="57">
        <v>259</v>
      </c>
      <c r="BJ386" s="57"/>
      <c r="BK386" s="57"/>
      <c r="BL386" s="57"/>
      <c r="BM386" s="57"/>
      <c r="BN386" s="57"/>
    </row>
    <row r="387" spans="1:66" x14ac:dyDescent="0.25">
      <c r="A387" s="77">
        <v>12</v>
      </c>
      <c r="B387" s="77" t="s">
        <v>750</v>
      </c>
      <c r="C387" s="77">
        <v>121</v>
      </c>
      <c r="D387" s="77" t="s">
        <v>763</v>
      </c>
      <c r="E387" s="77">
        <v>747</v>
      </c>
      <c r="F387" s="77" t="s">
        <v>764</v>
      </c>
      <c r="G387" s="77">
        <v>28</v>
      </c>
      <c r="H387" s="77" t="s">
        <v>690</v>
      </c>
      <c r="I387" s="77">
        <v>505</v>
      </c>
      <c r="J387" s="77" t="s">
        <v>764</v>
      </c>
      <c r="K387" s="77" t="s">
        <v>111</v>
      </c>
      <c r="L387" s="77">
        <v>136</v>
      </c>
      <c r="M387" s="77" t="s">
        <v>1202</v>
      </c>
      <c r="N387" s="77" t="s">
        <v>834</v>
      </c>
      <c r="O387" s="77" t="s">
        <v>835</v>
      </c>
      <c r="P387" s="57"/>
      <c r="Q387" s="57">
        <v>1</v>
      </c>
      <c r="R387" s="57"/>
      <c r="S387" s="57">
        <v>0</v>
      </c>
      <c r="T387" s="57">
        <v>3</v>
      </c>
      <c r="U387" s="57">
        <v>1</v>
      </c>
      <c r="V387" s="57">
        <v>1</v>
      </c>
      <c r="W387" s="57">
        <v>1</v>
      </c>
      <c r="X387" s="57">
        <v>0</v>
      </c>
      <c r="Y387" s="57"/>
      <c r="Z387" s="57">
        <v>2</v>
      </c>
      <c r="AA387" s="57">
        <v>1</v>
      </c>
      <c r="AB387" s="57">
        <v>1</v>
      </c>
      <c r="AC387" s="57">
        <v>5</v>
      </c>
      <c r="AD387" s="57">
        <v>2</v>
      </c>
      <c r="AE387" s="57">
        <v>6</v>
      </c>
      <c r="AF387" s="57"/>
      <c r="AG387" s="57">
        <v>0</v>
      </c>
      <c r="AH387" s="57">
        <v>3</v>
      </c>
      <c r="AI387" s="57"/>
      <c r="AJ387" s="57">
        <v>0</v>
      </c>
      <c r="AK387" s="57">
        <v>4</v>
      </c>
      <c r="AL387" s="57">
        <v>1</v>
      </c>
      <c r="AM387" s="57">
        <v>0</v>
      </c>
      <c r="AN387" s="57">
        <v>0</v>
      </c>
      <c r="AO387" s="57">
        <v>6</v>
      </c>
      <c r="AP387" s="57"/>
      <c r="AQ387" s="57">
        <v>4</v>
      </c>
      <c r="AR387" s="57">
        <v>0</v>
      </c>
      <c r="AS387" s="57">
        <v>2</v>
      </c>
      <c r="AT387" s="57"/>
      <c r="AU387" s="57">
        <v>3</v>
      </c>
      <c r="AV387" s="57">
        <v>0</v>
      </c>
      <c r="AW387" s="57">
        <v>1</v>
      </c>
      <c r="AX387" s="57">
        <v>2</v>
      </c>
      <c r="AY387" s="57">
        <v>4</v>
      </c>
      <c r="AZ387" s="57">
        <v>3</v>
      </c>
      <c r="BA387" s="57"/>
      <c r="BB387" s="57">
        <v>11</v>
      </c>
      <c r="BC387" s="57">
        <v>2</v>
      </c>
      <c r="BD387" s="57">
        <v>0</v>
      </c>
      <c r="BE387" s="57">
        <v>1</v>
      </c>
      <c r="BF387" s="57"/>
      <c r="BG387" s="57">
        <v>3</v>
      </c>
      <c r="BH387" s="57">
        <v>2</v>
      </c>
      <c r="BI387" s="57">
        <v>220</v>
      </c>
      <c r="BJ387" s="57"/>
      <c r="BK387" s="57"/>
      <c r="BL387" s="57"/>
      <c r="BM387" s="57"/>
      <c r="BN387" s="57"/>
    </row>
    <row r="388" spans="1:66" x14ac:dyDescent="0.25">
      <c r="A388" s="77">
        <v>12</v>
      </c>
      <c r="B388" s="77" t="s">
        <v>750</v>
      </c>
      <c r="C388" s="77">
        <v>121</v>
      </c>
      <c r="D388" s="77" t="s">
        <v>763</v>
      </c>
      <c r="E388" s="77">
        <v>747</v>
      </c>
      <c r="F388" s="77" t="s">
        <v>764</v>
      </c>
      <c r="G388" s="77">
        <v>28</v>
      </c>
      <c r="H388" s="77" t="s">
        <v>690</v>
      </c>
      <c r="I388" s="77">
        <v>505</v>
      </c>
      <c r="J388" s="77" t="s">
        <v>764</v>
      </c>
      <c r="K388" s="77" t="s">
        <v>111</v>
      </c>
      <c r="L388" s="77">
        <v>137</v>
      </c>
      <c r="M388" s="77" t="s">
        <v>1203</v>
      </c>
      <c r="N388" s="77" t="s">
        <v>834</v>
      </c>
      <c r="O388" s="77" t="s">
        <v>835</v>
      </c>
      <c r="P388" s="57"/>
      <c r="Q388" s="57">
        <v>3</v>
      </c>
      <c r="R388" s="57"/>
      <c r="S388" s="57">
        <v>1</v>
      </c>
      <c r="T388" s="57">
        <v>3</v>
      </c>
      <c r="U388" s="57">
        <v>1</v>
      </c>
      <c r="V388" s="57">
        <v>1</v>
      </c>
      <c r="W388" s="57">
        <v>0</v>
      </c>
      <c r="X388" s="57">
        <v>1</v>
      </c>
      <c r="Y388" s="57"/>
      <c r="Z388" s="57">
        <v>0</v>
      </c>
      <c r="AA388" s="57">
        <v>5</v>
      </c>
      <c r="AB388" s="57">
        <v>1</v>
      </c>
      <c r="AC388" s="57">
        <v>4</v>
      </c>
      <c r="AD388" s="57">
        <v>1</v>
      </c>
      <c r="AE388" s="57">
        <v>3</v>
      </c>
      <c r="AF388" s="57"/>
      <c r="AG388" s="57">
        <v>4</v>
      </c>
      <c r="AH388" s="57">
        <v>3</v>
      </c>
      <c r="AI388" s="57"/>
      <c r="AJ388" s="57">
        <v>2</v>
      </c>
      <c r="AK388" s="57">
        <v>1</v>
      </c>
      <c r="AL388" s="57">
        <v>1</v>
      </c>
      <c r="AM388" s="57">
        <v>0</v>
      </c>
      <c r="AN388" s="57">
        <v>0</v>
      </c>
      <c r="AO388" s="57">
        <v>3</v>
      </c>
      <c r="AP388" s="57"/>
      <c r="AQ388" s="57">
        <v>3</v>
      </c>
      <c r="AR388" s="57">
        <v>3</v>
      </c>
      <c r="AS388" s="57">
        <v>2</v>
      </c>
      <c r="AT388" s="57"/>
      <c r="AU388" s="57">
        <v>2</v>
      </c>
      <c r="AV388" s="57">
        <v>2</v>
      </c>
      <c r="AW388" s="57">
        <v>4</v>
      </c>
      <c r="AX388" s="57">
        <v>1</v>
      </c>
      <c r="AY388" s="57">
        <v>1</v>
      </c>
      <c r="AZ388" s="57">
        <v>3</v>
      </c>
      <c r="BA388" s="57"/>
      <c r="BB388" s="57">
        <v>12</v>
      </c>
      <c r="BC388" s="57">
        <v>4</v>
      </c>
      <c r="BD388" s="57">
        <v>2</v>
      </c>
      <c r="BE388" s="57">
        <v>0</v>
      </c>
      <c r="BF388" s="57">
        <v>1</v>
      </c>
      <c r="BG388" s="57">
        <v>5</v>
      </c>
      <c r="BH388" s="57">
        <v>2</v>
      </c>
      <c r="BI388" s="57">
        <v>227</v>
      </c>
      <c r="BJ388" s="57"/>
      <c r="BK388" s="57"/>
      <c r="BL388" s="57"/>
      <c r="BM388" s="57"/>
      <c r="BN388" s="57"/>
    </row>
    <row r="389" spans="1:66" x14ac:dyDescent="0.25">
      <c r="A389" s="77">
        <v>12</v>
      </c>
      <c r="B389" s="77" t="s">
        <v>750</v>
      </c>
      <c r="C389" s="77">
        <v>121</v>
      </c>
      <c r="D389" s="77" t="s">
        <v>763</v>
      </c>
      <c r="E389" s="77">
        <v>747</v>
      </c>
      <c r="F389" s="77" t="s">
        <v>764</v>
      </c>
      <c r="G389" s="77">
        <v>28</v>
      </c>
      <c r="H389" s="77" t="s">
        <v>690</v>
      </c>
      <c r="I389" s="77">
        <v>505</v>
      </c>
      <c r="J389" s="77" t="s">
        <v>764</v>
      </c>
      <c r="K389" s="77" t="s">
        <v>111</v>
      </c>
      <c r="L389" s="77">
        <v>138</v>
      </c>
      <c r="M389" s="77" t="s">
        <v>1204</v>
      </c>
      <c r="N389" s="77" t="s">
        <v>834</v>
      </c>
      <c r="O389" s="77" t="s">
        <v>835</v>
      </c>
      <c r="P389" s="57"/>
      <c r="Q389" s="57">
        <v>1</v>
      </c>
      <c r="R389" s="57"/>
      <c r="S389" s="57">
        <v>2</v>
      </c>
      <c r="T389" s="57">
        <v>7</v>
      </c>
      <c r="U389" s="57">
        <v>0</v>
      </c>
      <c r="V389" s="57">
        <v>0</v>
      </c>
      <c r="W389" s="57">
        <v>1</v>
      </c>
      <c r="X389" s="57">
        <v>0</v>
      </c>
      <c r="Y389" s="57"/>
      <c r="Z389" s="57">
        <v>1</v>
      </c>
      <c r="AA389" s="57">
        <v>3</v>
      </c>
      <c r="AB389" s="57">
        <v>0</v>
      </c>
      <c r="AC389" s="57">
        <v>7</v>
      </c>
      <c r="AD389" s="57">
        <v>0</v>
      </c>
      <c r="AE389" s="57">
        <v>2</v>
      </c>
      <c r="AF389" s="57"/>
      <c r="AG389" s="57">
        <v>3</v>
      </c>
      <c r="AH389" s="57">
        <v>0</v>
      </c>
      <c r="AI389" s="57"/>
      <c r="AJ389" s="57">
        <v>2</v>
      </c>
      <c r="AK389" s="57">
        <v>4</v>
      </c>
      <c r="AL389" s="57">
        <v>3</v>
      </c>
      <c r="AM389" s="57">
        <v>1</v>
      </c>
      <c r="AN389" s="57">
        <v>1</v>
      </c>
      <c r="AO389" s="57">
        <v>3</v>
      </c>
      <c r="AP389" s="57"/>
      <c r="AQ389" s="57">
        <v>0</v>
      </c>
      <c r="AR389" s="57">
        <v>3</v>
      </c>
      <c r="AS389" s="57">
        <v>1</v>
      </c>
      <c r="AT389" s="57"/>
      <c r="AU389" s="57">
        <v>4</v>
      </c>
      <c r="AV389" s="57">
        <v>1</v>
      </c>
      <c r="AW389" s="57">
        <v>1</v>
      </c>
      <c r="AX389" s="57">
        <v>5</v>
      </c>
      <c r="AY389" s="57">
        <v>0</v>
      </c>
      <c r="AZ389" s="57">
        <v>1</v>
      </c>
      <c r="BA389" s="57"/>
      <c r="BB389" s="57">
        <v>15</v>
      </c>
      <c r="BC389" s="57">
        <v>7</v>
      </c>
      <c r="BD389" s="57">
        <v>1</v>
      </c>
      <c r="BE389" s="57">
        <v>0</v>
      </c>
      <c r="BF389" s="57">
        <v>0</v>
      </c>
      <c r="BG389" s="57">
        <v>5</v>
      </c>
      <c r="BH389" s="57">
        <v>2</v>
      </c>
      <c r="BI389" s="57">
        <v>232</v>
      </c>
      <c r="BJ389" s="57"/>
      <c r="BK389" s="57"/>
      <c r="BL389" s="57"/>
      <c r="BM389" s="57"/>
      <c r="BN389" s="57"/>
    </row>
    <row r="390" spans="1:66" x14ac:dyDescent="0.25">
      <c r="A390" s="77">
        <v>12</v>
      </c>
      <c r="B390" s="77" t="s">
        <v>750</v>
      </c>
      <c r="C390" s="77">
        <v>121</v>
      </c>
      <c r="D390" s="77" t="s">
        <v>763</v>
      </c>
      <c r="E390" s="77">
        <v>747</v>
      </c>
      <c r="F390" s="77" t="s">
        <v>764</v>
      </c>
      <c r="G390" s="77">
        <v>28</v>
      </c>
      <c r="H390" s="77" t="s">
        <v>690</v>
      </c>
      <c r="I390" s="77">
        <v>505</v>
      </c>
      <c r="J390" s="77" t="s">
        <v>764</v>
      </c>
      <c r="K390" s="77" t="s">
        <v>111</v>
      </c>
      <c r="L390" s="77">
        <v>139</v>
      </c>
      <c r="M390" s="77" t="s">
        <v>1205</v>
      </c>
      <c r="N390" s="77" t="s">
        <v>834</v>
      </c>
      <c r="O390" s="77" t="s">
        <v>835</v>
      </c>
      <c r="P390" s="57"/>
      <c r="Q390" s="57">
        <v>1</v>
      </c>
      <c r="R390" s="57"/>
      <c r="S390" s="57">
        <v>1</v>
      </c>
      <c r="T390" s="57">
        <v>7</v>
      </c>
      <c r="U390" s="57">
        <v>0</v>
      </c>
      <c r="V390" s="57">
        <v>1</v>
      </c>
      <c r="W390" s="57">
        <v>1</v>
      </c>
      <c r="X390" s="57">
        <v>0</v>
      </c>
      <c r="Y390" s="57"/>
      <c r="Z390" s="57">
        <v>3</v>
      </c>
      <c r="AA390" s="57">
        <v>5</v>
      </c>
      <c r="AB390" s="57">
        <v>1</v>
      </c>
      <c r="AC390" s="57">
        <v>0</v>
      </c>
      <c r="AD390" s="57">
        <v>2</v>
      </c>
      <c r="AE390" s="57">
        <v>2</v>
      </c>
      <c r="AF390" s="57"/>
      <c r="AG390" s="57">
        <v>8</v>
      </c>
      <c r="AH390" s="57">
        <v>1</v>
      </c>
      <c r="AI390" s="57"/>
      <c r="AJ390" s="57">
        <v>2</v>
      </c>
      <c r="AK390" s="57">
        <v>4</v>
      </c>
      <c r="AL390" s="57">
        <v>2</v>
      </c>
      <c r="AM390" s="57">
        <v>1</v>
      </c>
      <c r="AN390" s="57">
        <v>1</v>
      </c>
      <c r="AO390" s="57">
        <v>1</v>
      </c>
      <c r="AP390" s="57"/>
      <c r="AQ390" s="57">
        <v>2</v>
      </c>
      <c r="AR390" s="57">
        <v>1</v>
      </c>
      <c r="AS390" s="57">
        <v>0</v>
      </c>
      <c r="AT390" s="57"/>
      <c r="AU390" s="57">
        <v>6</v>
      </c>
      <c r="AV390" s="57">
        <v>2</v>
      </c>
      <c r="AW390" s="57">
        <v>5</v>
      </c>
      <c r="AX390" s="57">
        <v>5</v>
      </c>
      <c r="AY390" s="57">
        <v>1</v>
      </c>
      <c r="AZ390" s="57">
        <v>1</v>
      </c>
      <c r="BA390" s="57"/>
      <c r="BB390" s="57">
        <v>13</v>
      </c>
      <c r="BC390" s="57">
        <v>1</v>
      </c>
      <c r="BD390" s="57">
        <v>1</v>
      </c>
      <c r="BE390" s="57">
        <v>0</v>
      </c>
      <c r="BF390" s="57">
        <v>0</v>
      </c>
      <c r="BG390" s="57">
        <v>4</v>
      </c>
      <c r="BH390" s="57">
        <v>1</v>
      </c>
      <c r="BI390" s="57">
        <v>224</v>
      </c>
      <c r="BJ390" s="57"/>
      <c r="BK390" s="57"/>
      <c r="BL390" s="57"/>
      <c r="BM390" s="57"/>
      <c r="BN390" s="57"/>
    </row>
    <row r="391" spans="1:66" x14ac:dyDescent="0.25">
      <c r="A391" s="77">
        <v>12</v>
      </c>
      <c r="B391" s="77" t="s">
        <v>750</v>
      </c>
      <c r="C391" s="77">
        <v>121</v>
      </c>
      <c r="D391" s="77" t="s">
        <v>763</v>
      </c>
      <c r="E391" s="77">
        <v>747</v>
      </c>
      <c r="F391" s="77" t="s">
        <v>764</v>
      </c>
      <c r="G391" s="77">
        <v>28</v>
      </c>
      <c r="H391" s="77" t="s">
        <v>690</v>
      </c>
      <c r="I391" s="77">
        <v>505</v>
      </c>
      <c r="J391" s="77" t="s">
        <v>764</v>
      </c>
      <c r="K391" s="77" t="s">
        <v>111</v>
      </c>
      <c r="L391" s="77">
        <v>140</v>
      </c>
      <c r="M391" s="77" t="s">
        <v>1206</v>
      </c>
      <c r="N391" s="77" t="s">
        <v>834</v>
      </c>
      <c r="O391" s="77" t="s">
        <v>835</v>
      </c>
      <c r="P391" s="57"/>
      <c r="Q391" s="57">
        <v>3</v>
      </c>
      <c r="R391" s="57"/>
      <c r="S391" s="57">
        <v>1</v>
      </c>
      <c r="T391" s="57">
        <v>11</v>
      </c>
      <c r="U391" s="57">
        <v>2</v>
      </c>
      <c r="V391" s="57">
        <v>1</v>
      </c>
      <c r="W391" s="57">
        <v>1</v>
      </c>
      <c r="X391" s="57">
        <v>1</v>
      </c>
      <c r="Y391" s="57"/>
      <c r="Z391" s="57">
        <v>3</v>
      </c>
      <c r="AA391" s="57">
        <v>6</v>
      </c>
      <c r="AB391" s="57">
        <v>1</v>
      </c>
      <c r="AC391" s="57">
        <v>5</v>
      </c>
      <c r="AD391" s="57">
        <v>0</v>
      </c>
      <c r="AE391" s="57">
        <v>7</v>
      </c>
      <c r="AF391" s="57"/>
      <c r="AG391" s="57">
        <v>1</v>
      </c>
      <c r="AH391" s="57">
        <v>4</v>
      </c>
      <c r="AI391" s="57"/>
      <c r="AJ391" s="57">
        <v>3</v>
      </c>
      <c r="AK391" s="57">
        <v>2</v>
      </c>
      <c r="AL391" s="57">
        <v>4</v>
      </c>
      <c r="AM391" s="57">
        <v>0</v>
      </c>
      <c r="AN391" s="57">
        <v>1</v>
      </c>
      <c r="AO391" s="57">
        <v>12</v>
      </c>
      <c r="AP391" s="57"/>
      <c r="AQ391" s="57">
        <v>1</v>
      </c>
      <c r="AR391" s="57">
        <v>4</v>
      </c>
      <c r="AS391" s="57">
        <v>5</v>
      </c>
      <c r="AT391" s="57"/>
      <c r="AU391" s="57">
        <v>7</v>
      </c>
      <c r="AV391" s="57">
        <v>1</v>
      </c>
      <c r="AW391" s="57">
        <v>7</v>
      </c>
      <c r="AX391" s="57">
        <v>4</v>
      </c>
      <c r="AY391" s="57">
        <v>2</v>
      </c>
      <c r="AZ391" s="57">
        <v>3</v>
      </c>
      <c r="BA391" s="57"/>
      <c r="BB391" s="57">
        <v>13</v>
      </c>
      <c r="BC391" s="57">
        <v>7</v>
      </c>
      <c r="BD391" s="57">
        <v>1</v>
      </c>
      <c r="BE391" s="57">
        <v>0</v>
      </c>
      <c r="BF391" s="57"/>
      <c r="BG391" s="57">
        <v>8</v>
      </c>
      <c r="BH391" s="57">
        <v>1</v>
      </c>
      <c r="BI391" s="57">
        <v>335</v>
      </c>
      <c r="BJ391" s="57"/>
      <c r="BK391" s="57"/>
      <c r="BL391" s="57"/>
      <c r="BM391" s="57"/>
      <c r="BN391" s="57"/>
    </row>
    <row r="392" spans="1:66" x14ac:dyDescent="0.25">
      <c r="A392" s="77">
        <v>12</v>
      </c>
      <c r="B392" s="77" t="s">
        <v>750</v>
      </c>
      <c r="C392" s="77">
        <v>121</v>
      </c>
      <c r="D392" s="77" t="s">
        <v>763</v>
      </c>
      <c r="E392" s="77">
        <v>747</v>
      </c>
      <c r="F392" s="77" t="s">
        <v>764</v>
      </c>
      <c r="G392" s="77">
        <v>28</v>
      </c>
      <c r="H392" s="77" t="s">
        <v>690</v>
      </c>
      <c r="I392" s="77">
        <v>505</v>
      </c>
      <c r="J392" s="77" t="s">
        <v>764</v>
      </c>
      <c r="K392" s="77" t="s">
        <v>111</v>
      </c>
      <c r="L392" s="77">
        <v>141</v>
      </c>
      <c r="M392" s="77" t="s">
        <v>1207</v>
      </c>
      <c r="N392" s="77" t="s">
        <v>834</v>
      </c>
      <c r="O392" s="77" t="s">
        <v>835</v>
      </c>
      <c r="P392" s="57"/>
      <c r="Q392" s="57">
        <v>3</v>
      </c>
      <c r="R392" s="57"/>
      <c r="S392" s="57">
        <v>3</v>
      </c>
      <c r="T392" s="57">
        <v>4</v>
      </c>
      <c r="U392" s="57">
        <v>0</v>
      </c>
      <c r="V392" s="57">
        <v>2</v>
      </c>
      <c r="W392" s="57">
        <v>3</v>
      </c>
      <c r="X392" s="57">
        <v>1</v>
      </c>
      <c r="Y392" s="57"/>
      <c r="Z392" s="57">
        <v>4</v>
      </c>
      <c r="AA392" s="57">
        <v>4</v>
      </c>
      <c r="AB392" s="57">
        <v>0</v>
      </c>
      <c r="AC392" s="57">
        <v>6</v>
      </c>
      <c r="AD392" s="57">
        <v>0</v>
      </c>
      <c r="AE392" s="57">
        <v>3</v>
      </c>
      <c r="AF392" s="57"/>
      <c r="AG392" s="57">
        <v>5</v>
      </c>
      <c r="AH392" s="57">
        <v>3</v>
      </c>
      <c r="AI392" s="57"/>
      <c r="AJ392" s="57">
        <v>2</v>
      </c>
      <c r="AK392" s="57">
        <v>7</v>
      </c>
      <c r="AL392" s="57">
        <v>2</v>
      </c>
      <c r="AM392" s="57">
        <v>3</v>
      </c>
      <c r="AN392" s="57">
        <v>2</v>
      </c>
      <c r="AO392" s="57">
        <v>9</v>
      </c>
      <c r="AP392" s="57"/>
      <c r="AQ392" s="57">
        <v>1</v>
      </c>
      <c r="AR392" s="57">
        <v>2</v>
      </c>
      <c r="AS392" s="57">
        <v>0</v>
      </c>
      <c r="AT392" s="57"/>
      <c r="AU392" s="57">
        <v>5</v>
      </c>
      <c r="AV392" s="57">
        <v>1</v>
      </c>
      <c r="AW392" s="57">
        <v>4</v>
      </c>
      <c r="AX392" s="57">
        <v>3</v>
      </c>
      <c r="AY392" s="57">
        <v>3</v>
      </c>
      <c r="AZ392" s="57">
        <v>1</v>
      </c>
      <c r="BA392" s="57"/>
      <c r="BB392" s="57">
        <v>11</v>
      </c>
      <c r="BC392" s="57">
        <v>11</v>
      </c>
      <c r="BD392" s="57">
        <v>2</v>
      </c>
      <c r="BE392" s="57">
        <v>1</v>
      </c>
      <c r="BF392" s="57">
        <v>1</v>
      </c>
      <c r="BG392" s="57">
        <v>7</v>
      </c>
      <c r="BH392" s="57">
        <v>1</v>
      </c>
      <c r="BI392" s="57">
        <v>276</v>
      </c>
      <c r="BJ392" s="57"/>
      <c r="BK392" s="57"/>
      <c r="BL392" s="57"/>
      <c r="BM392" s="57"/>
      <c r="BN392" s="57"/>
    </row>
    <row r="393" spans="1:66" x14ac:dyDescent="0.25">
      <c r="A393" s="77">
        <v>12</v>
      </c>
      <c r="B393" s="77" t="s">
        <v>750</v>
      </c>
      <c r="C393" s="77">
        <v>121</v>
      </c>
      <c r="D393" s="77" t="s">
        <v>763</v>
      </c>
      <c r="E393" s="77">
        <v>747</v>
      </c>
      <c r="F393" s="77" t="s">
        <v>764</v>
      </c>
      <c r="G393" s="77">
        <v>28</v>
      </c>
      <c r="H393" s="77" t="s">
        <v>690</v>
      </c>
      <c r="I393" s="77">
        <v>505</v>
      </c>
      <c r="J393" s="77" t="s">
        <v>764</v>
      </c>
      <c r="K393" s="77" t="s">
        <v>111</v>
      </c>
      <c r="L393" s="77">
        <v>142</v>
      </c>
      <c r="M393" s="77" t="s">
        <v>1208</v>
      </c>
      <c r="N393" s="77" t="s">
        <v>834</v>
      </c>
      <c r="O393" s="77" t="s">
        <v>835</v>
      </c>
      <c r="P393" s="57"/>
      <c r="Q393" s="57">
        <v>1</v>
      </c>
      <c r="R393" s="57"/>
      <c r="S393" s="57">
        <v>1</v>
      </c>
      <c r="T393" s="57">
        <v>9</v>
      </c>
      <c r="U393" s="57">
        <v>1</v>
      </c>
      <c r="V393" s="57">
        <v>0</v>
      </c>
      <c r="W393" s="57">
        <v>1</v>
      </c>
      <c r="X393" s="57">
        <v>2</v>
      </c>
      <c r="Y393" s="57"/>
      <c r="Z393" s="57">
        <v>2</v>
      </c>
      <c r="AA393" s="57">
        <v>9</v>
      </c>
      <c r="AB393" s="57">
        <v>0</v>
      </c>
      <c r="AC393" s="57">
        <v>3</v>
      </c>
      <c r="AD393" s="57">
        <v>0</v>
      </c>
      <c r="AE393" s="57">
        <v>5</v>
      </c>
      <c r="AF393" s="57"/>
      <c r="AG393" s="57">
        <v>5</v>
      </c>
      <c r="AH393" s="57">
        <v>1</v>
      </c>
      <c r="AI393" s="57"/>
      <c r="AJ393" s="57">
        <v>1</v>
      </c>
      <c r="AK393" s="57">
        <v>3</v>
      </c>
      <c r="AL393" s="57">
        <v>3</v>
      </c>
      <c r="AM393" s="57">
        <v>0</v>
      </c>
      <c r="AN393" s="57">
        <v>1</v>
      </c>
      <c r="AO393" s="57">
        <v>1</v>
      </c>
      <c r="AP393" s="57"/>
      <c r="AQ393" s="57">
        <v>4</v>
      </c>
      <c r="AR393" s="57">
        <v>3</v>
      </c>
      <c r="AS393" s="57">
        <v>1</v>
      </c>
      <c r="AT393" s="57"/>
      <c r="AU393" s="57">
        <v>3</v>
      </c>
      <c r="AV393" s="57">
        <v>2</v>
      </c>
      <c r="AW393" s="57">
        <v>3</v>
      </c>
      <c r="AX393" s="57">
        <v>2</v>
      </c>
      <c r="AY393" s="57">
        <v>2</v>
      </c>
      <c r="AZ393" s="57">
        <v>3</v>
      </c>
      <c r="BA393" s="57"/>
      <c r="BB393" s="57">
        <v>10</v>
      </c>
      <c r="BC393" s="57">
        <v>5</v>
      </c>
      <c r="BD393" s="57">
        <v>1</v>
      </c>
      <c r="BE393" s="57">
        <v>1</v>
      </c>
      <c r="BF393" s="57">
        <v>1</v>
      </c>
      <c r="BG393" s="57">
        <v>0</v>
      </c>
      <c r="BH393" s="57">
        <v>0</v>
      </c>
      <c r="BI393" s="57">
        <v>228</v>
      </c>
      <c r="BJ393" s="57"/>
      <c r="BK393" s="57"/>
      <c r="BL393" s="57"/>
      <c r="BM393" s="57"/>
      <c r="BN393" s="57"/>
    </row>
    <row r="394" spans="1:66" x14ac:dyDescent="0.25">
      <c r="A394" s="77">
        <v>12</v>
      </c>
      <c r="B394" s="77" t="s">
        <v>750</v>
      </c>
      <c r="C394" s="77">
        <v>121</v>
      </c>
      <c r="D394" s="77" t="s">
        <v>763</v>
      </c>
      <c r="E394" s="77">
        <v>747</v>
      </c>
      <c r="F394" s="77" t="s">
        <v>764</v>
      </c>
      <c r="G394" s="77">
        <v>28</v>
      </c>
      <c r="H394" s="77" t="s">
        <v>690</v>
      </c>
      <c r="I394" s="77">
        <v>505</v>
      </c>
      <c r="J394" s="77" t="s">
        <v>764</v>
      </c>
      <c r="K394" s="77" t="s">
        <v>111</v>
      </c>
      <c r="L394" s="77">
        <v>143</v>
      </c>
      <c r="M394" s="77" t="s">
        <v>1209</v>
      </c>
      <c r="N394" s="77" t="s">
        <v>834</v>
      </c>
      <c r="O394" s="77" t="s">
        <v>835</v>
      </c>
      <c r="P394" s="57"/>
      <c r="Q394" s="57">
        <v>1</v>
      </c>
      <c r="R394" s="57"/>
      <c r="S394" s="57">
        <v>1</v>
      </c>
      <c r="T394" s="57">
        <v>8</v>
      </c>
      <c r="U394" s="57">
        <v>1</v>
      </c>
      <c r="V394" s="57">
        <v>1</v>
      </c>
      <c r="W394" s="57">
        <v>0</v>
      </c>
      <c r="X394" s="57">
        <v>0</v>
      </c>
      <c r="Y394" s="57"/>
      <c r="Z394" s="57">
        <v>3</v>
      </c>
      <c r="AA394" s="57">
        <v>3</v>
      </c>
      <c r="AB394" s="57">
        <v>0</v>
      </c>
      <c r="AC394" s="57">
        <v>4</v>
      </c>
      <c r="AD394" s="57">
        <v>1</v>
      </c>
      <c r="AE394" s="57">
        <v>1</v>
      </c>
      <c r="AF394" s="57"/>
      <c r="AG394" s="57">
        <v>7</v>
      </c>
      <c r="AH394" s="57">
        <v>4</v>
      </c>
      <c r="AI394" s="57"/>
      <c r="AJ394" s="57">
        <v>2</v>
      </c>
      <c r="AK394" s="57">
        <v>3</v>
      </c>
      <c r="AL394" s="57">
        <v>2</v>
      </c>
      <c r="AM394" s="57">
        <v>0</v>
      </c>
      <c r="AN394" s="57">
        <v>0</v>
      </c>
      <c r="AO394" s="57">
        <v>2</v>
      </c>
      <c r="AP394" s="57"/>
      <c r="AQ394" s="57">
        <v>0</v>
      </c>
      <c r="AR394" s="57">
        <v>2</v>
      </c>
      <c r="AS394" s="57">
        <v>1</v>
      </c>
      <c r="AT394" s="57"/>
      <c r="AU394" s="57">
        <v>6</v>
      </c>
      <c r="AV394" s="57">
        <v>1</v>
      </c>
      <c r="AW394" s="57">
        <v>3</v>
      </c>
      <c r="AX394" s="57">
        <v>2</v>
      </c>
      <c r="AY394" s="57">
        <v>1</v>
      </c>
      <c r="AZ394" s="57">
        <v>4</v>
      </c>
      <c r="BA394" s="57"/>
      <c r="BB394" s="57">
        <v>11</v>
      </c>
      <c r="BC394" s="57">
        <v>7</v>
      </c>
      <c r="BD394" s="57">
        <v>0</v>
      </c>
      <c r="BE394" s="57">
        <v>1</v>
      </c>
      <c r="BF394" s="57">
        <v>0</v>
      </c>
      <c r="BG394" s="57">
        <v>4</v>
      </c>
      <c r="BH394" s="57">
        <v>3</v>
      </c>
      <c r="BI394" s="57">
        <v>239</v>
      </c>
      <c r="BJ394" s="57"/>
      <c r="BK394" s="57"/>
      <c r="BL394" s="57"/>
      <c r="BM394" s="57"/>
      <c r="BN394" s="57"/>
    </row>
    <row r="395" spans="1:66" x14ac:dyDescent="0.25">
      <c r="A395" s="77">
        <v>12</v>
      </c>
      <c r="B395" s="77" t="s">
        <v>750</v>
      </c>
      <c r="C395" s="77">
        <v>121</v>
      </c>
      <c r="D395" s="77" t="s">
        <v>763</v>
      </c>
      <c r="E395" s="77">
        <v>747</v>
      </c>
      <c r="F395" s="77" t="s">
        <v>764</v>
      </c>
      <c r="G395" s="77">
        <v>28</v>
      </c>
      <c r="H395" s="77" t="s">
        <v>690</v>
      </c>
      <c r="I395" s="77">
        <v>505</v>
      </c>
      <c r="J395" s="77" t="s">
        <v>764</v>
      </c>
      <c r="K395" s="77" t="s">
        <v>111</v>
      </c>
      <c r="L395" s="77">
        <v>144</v>
      </c>
      <c r="M395" s="77" t="s">
        <v>1210</v>
      </c>
      <c r="N395" s="77" t="s">
        <v>834</v>
      </c>
      <c r="O395" s="77" t="s">
        <v>835</v>
      </c>
      <c r="P395" s="57"/>
      <c r="Q395" s="57">
        <v>4</v>
      </c>
      <c r="R395" s="57"/>
      <c r="S395" s="57">
        <v>1</v>
      </c>
      <c r="T395" s="57">
        <v>11</v>
      </c>
      <c r="U395" s="57">
        <v>2</v>
      </c>
      <c r="V395" s="57">
        <v>0</v>
      </c>
      <c r="W395" s="57">
        <v>0</v>
      </c>
      <c r="X395" s="57">
        <v>1</v>
      </c>
      <c r="Y395" s="57"/>
      <c r="Z395" s="57">
        <v>1</v>
      </c>
      <c r="AA395" s="57">
        <v>7</v>
      </c>
      <c r="AB395" s="57">
        <v>1</v>
      </c>
      <c r="AC395" s="57">
        <v>6</v>
      </c>
      <c r="AD395" s="57">
        <v>0</v>
      </c>
      <c r="AE395" s="57">
        <v>2</v>
      </c>
      <c r="AF395" s="57"/>
      <c r="AG395" s="57">
        <v>9</v>
      </c>
      <c r="AH395" s="57">
        <v>1</v>
      </c>
      <c r="AI395" s="57"/>
      <c r="AJ395" s="57">
        <v>4</v>
      </c>
      <c r="AK395" s="57">
        <v>3</v>
      </c>
      <c r="AL395" s="57">
        <v>1</v>
      </c>
      <c r="AM395" s="57">
        <v>0</v>
      </c>
      <c r="AN395" s="57">
        <v>0</v>
      </c>
      <c r="AO395" s="57">
        <v>10</v>
      </c>
      <c r="AP395" s="57"/>
      <c r="AQ395" s="57">
        <v>3</v>
      </c>
      <c r="AR395" s="57">
        <v>2</v>
      </c>
      <c r="AS395" s="57">
        <v>3</v>
      </c>
      <c r="AT395" s="57"/>
      <c r="AU395" s="57">
        <v>8</v>
      </c>
      <c r="AV395" s="57">
        <v>6</v>
      </c>
      <c r="AW395" s="57">
        <v>2</v>
      </c>
      <c r="AX395" s="57">
        <v>1</v>
      </c>
      <c r="AY395" s="57">
        <v>1</v>
      </c>
      <c r="AZ395" s="57">
        <v>5</v>
      </c>
      <c r="BA395" s="57"/>
      <c r="BB395" s="57">
        <v>14</v>
      </c>
      <c r="BC395" s="57">
        <v>7</v>
      </c>
      <c r="BD395" s="57">
        <v>1</v>
      </c>
      <c r="BE395" s="57">
        <v>0</v>
      </c>
      <c r="BF395" s="57">
        <v>1</v>
      </c>
      <c r="BG395" s="57">
        <v>5</v>
      </c>
      <c r="BH395" s="57">
        <v>3</v>
      </c>
      <c r="BI395" s="57">
        <v>310</v>
      </c>
      <c r="BJ395" s="57"/>
      <c r="BK395" s="57"/>
      <c r="BL395" s="57"/>
      <c r="BM395" s="57"/>
      <c r="BN395" s="57"/>
    </row>
    <row r="396" spans="1:66" x14ac:dyDescent="0.25">
      <c r="A396" s="77">
        <v>12</v>
      </c>
      <c r="B396" s="77" t="s">
        <v>750</v>
      </c>
      <c r="C396" s="77">
        <v>121</v>
      </c>
      <c r="D396" s="77" t="s">
        <v>763</v>
      </c>
      <c r="E396" s="77">
        <v>747</v>
      </c>
      <c r="F396" s="77" t="s">
        <v>764</v>
      </c>
      <c r="G396" s="77">
        <v>28</v>
      </c>
      <c r="H396" s="77" t="s">
        <v>690</v>
      </c>
      <c r="I396" s="77">
        <v>505</v>
      </c>
      <c r="J396" s="77" t="s">
        <v>764</v>
      </c>
      <c r="K396" s="77" t="s">
        <v>111</v>
      </c>
      <c r="L396" s="77">
        <v>145</v>
      </c>
      <c r="M396" s="77" t="s">
        <v>1211</v>
      </c>
      <c r="N396" s="77" t="s">
        <v>834</v>
      </c>
      <c r="O396" s="77" t="s">
        <v>835</v>
      </c>
      <c r="P396" s="57"/>
      <c r="Q396" s="57">
        <v>1</v>
      </c>
      <c r="R396" s="57"/>
      <c r="S396" s="57">
        <v>2</v>
      </c>
      <c r="T396" s="57">
        <v>14</v>
      </c>
      <c r="U396" s="57">
        <v>2</v>
      </c>
      <c r="V396" s="57">
        <v>1</v>
      </c>
      <c r="W396" s="57">
        <v>3</v>
      </c>
      <c r="X396" s="57">
        <v>0</v>
      </c>
      <c r="Y396" s="57"/>
      <c r="Z396" s="57">
        <v>1</v>
      </c>
      <c r="AA396" s="57">
        <v>6</v>
      </c>
      <c r="AB396" s="57">
        <v>0</v>
      </c>
      <c r="AC396" s="57">
        <v>2</v>
      </c>
      <c r="AD396" s="57">
        <v>0</v>
      </c>
      <c r="AE396" s="57">
        <v>2</v>
      </c>
      <c r="AF396" s="57"/>
      <c r="AG396" s="57">
        <v>4</v>
      </c>
      <c r="AH396" s="57">
        <v>2</v>
      </c>
      <c r="AI396" s="57"/>
      <c r="AJ396" s="57">
        <v>1</v>
      </c>
      <c r="AK396" s="57">
        <v>3</v>
      </c>
      <c r="AL396" s="57">
        <v>3</v>
      </c>
      <c r="AM396" s="57">
        <v>2</v>
      </c>
      <c r="AN396" s="57">
        <v>0</v>
      </c>
      <c r="AO396" s="57">
        <v>1</v>
      </c>
      <c r="AP396" s="57"/>
      <c r="AQ396" s="57">
        <v>1</v>
      </c>
      <c r="AR396" s="57">
        <v>2</v>
      </c>
      <c r="AS396" s="57">
        <v>5</v>
      </c>
      <c r="AT396" s="57"/>
      <c r="AU396" s="57">
        <v>9</v>
      </c>
      <c r="AV396" s="57">
        <v>1</v>
      </c>
      <c r="AW396" s="57">
        <v>2</v>
      </c>
      <c r="AX396" s="57">
        <v>3</v>
      </c>
      <c r="AY396" s="57">
        <v>1</v>
      </c>
      <c r="AZ396" s="57">
        <v>2</v>
      </c>
      <c r="BA396" s="57"/>
      <c r="BB396" s="57">
        <v>7</v>
      </c>
      <c r="BC396" s="57">
        <v>3</v>
      </c>
      <c r="BD396" s="57">
        <v>1</v>
      </c>
      <c r="BE396" s="57">
        <v>0</v>
      </c>
      <c r="BF396" s="57">
        <v>0</v>
      </c>
      <c r="BG396" s="57">
        <v>3</v>
      </c>
      <c r="BH396" s="57">
        <v>3</v>
      </c>
      <c r="BI396" s="57">
        <v>248</v>
      </c>
      <c r="BJ396" s="57"/>
      <c r="BK396" s="57"/>
      <c r="BL396" s="57"/>
      <c r="BM396" s="57"/>
      <c r="BN396" s="57"/>
    </row>
    <row r="397" spans="1:66" x14ac:dyDescent="0.25">
      <c r="A397" s="77">
        <v>12</v>
      </c>
      <c r="B397" s="77" t="s">
        <v>750</v>
      </c>
      <c r="C397" s="77">
        <v>121</v>
      </c>
      <c r="D397" s="77" t="s">
        <v>763</v>
      </c>
      <c r="E397" s="77">
        <v>747</v>
      </c>
      <c r="F397" s="77" t="s">
        <v>764</v>
      </c>
      <c r="G397" s="77">
        <v>28</v>
      </c>
      <c r="H397" s="77" t="s">
        <v>690</v>
      </c>
      <c r="I397" s="77">
        <v>505</v>
      </c>
      <c r="J397" s="77" t="s">
        <v>764</v>
      </c>
      <c r="K397" s="77" t="s">
        <v>111</v>
      </c>
      <c r="L397" s="77">
        <v>146</v>
      </c>
      <c r="M397" s="77" t="s">
        <v>1212</v>
      </c>
      <c r="N397" s="77" t="s">
        <v>834</v>
      </c>
      <c r="O397" s="77" t="s">
        <v>835</v>
      </c>
      <c r="P397" s="57"/>
      <c r="Q397" s="57">
        <v>2</v>
      </c>
      <c r="R397" s="57"/>
      <c r="S397" s="57">
        <v>5</v>
      </c>
      <c r="T397" s="57">
        <v>9</v>
      </c>
      <c r="U397" s="57">
        <v>0</v>
      </c>
      <c r="V397" s="57">
        <v>1</v>
      </c>
      <c r="W397" s="57">
        <v>2</v>
      </c>
      <c r="X397" s="57">
        <v>1</v>
      </c>
      <c r="Y397" s="57"/>
      <c r="Z397" s="57">
        <v>1</v>
      </c>
      <c r="AA397" s="57">
        <v>9</v>
      </c>
      <c r="AB397" s="57">
        <v>0</v>
      </c>
      <c r="AC397" s="57">
        <v>3</v>
      </c>
      <c r="AD397" s="57">
        <v>2</v>
      </c>
      <c r="AE397" s="57">
        <v>2</v>
      </c>
      <c r="AF397" s="57"/>
      <c r="AG397" s="57">
        <v>3</v>
      </c>
      <c r="AH397" s="57">
        <v>0</v>
      </c>
      <c r="AI397" s="57"/>
      <c r="AJ397" s="57">
        <v>3</v>
      </c>
      <c r="AK397" s="57">
        <v>4</v>
      </c>
      <c r="AL397" s="57">
        <v>3</v>
      </c>
      <c r="AM397" s="57">
        <v>0</v>
      </c>
      <c r="AN397" s="57">
        <v>0</v>
      </c>
      <c r="AO397" s="57">
        <v>4</v>
      </c>
      <c r="AP397" s="57"/>
      <c r="AQ397" s="57">
        <v>2</v>
      </c>
      <c r="AR397" s="57">
        <v>3</v>
      </c>
      <c r="AS397" s="57">
        <v>1</v>
      </c>
      <c r="AT397" s="57"/>
      <c r="AU397" s="57">
        <v>5</v>
      </c>
      <c r="AV397" s="57">
        <v>4</v>
      </c>
      <c r="AW397" s="57">
        <v>6</v>
      </c>
      <c r="AX397" s="57">
        <v>4</v>
      </c>
      <c r="AY397" s="57">
        <v>0</v>
      </c>
      <c r="AZ397" s="57">
        <v>1</v>
      </c>
      <c r="BA397" s="57"/>
      <c r="BB397" s="57">
        <v>9</v>
      </c>
      <c r="BC397" s="57">
        <v>5</v>
      </c>
      <c r="BD397" s="57">
        <v>3</v>
      </c>
      <c r="BE397" s="57">
        <v>1</v>
      </c>
      <c r="BF397" s="57">
        <v>1</v>
      </c>
      <c r="BG397" s="57">
        <v>1</v>
      </c>
      <c r="BH397" s="57">
        <v>3</v>
      </c>
      <c r="BI397" s="57">
        <v>252</v>
      </c>
      <c r="BJ397" s="57"/>
      <c r="BK397" s="57"/>
      <c r="BL397" s="57"/>
      <c r="BM397" s="57"/>
      <c r="BN397" s="57"/>
    </row>
    <row r="398" spans="1:66" x14ac:dyDescent="0.25">
      <c r="A398" s="77">
        <v>12</v>
      </c>
      <c r="B398" s="77" t="s">
        <v>750</v>
      </c>
      <c r="C398" s="77">
        <v>121</v>
      </c>
      <c r="D398" s="77" t="s">
        <v>763</v>
      </c>
      <c r="E398" s="77">
        <v>747</v>
      </c>
      <c r="F398" s="77" t="s">
        <v>764</v>
      </c>
      <c r="G398" s="77">
        <v>28</v>
      </c>
      <c r="H398" s="77" t="s">
        <v>690</v>
      </c>
      <c r="I398" s="77">
        <v>505</v>
      </c>
      <c r="J398" s="77" t="s">
        <v>764</v>
      </c>
      <c r="K398" s="77" t="s">
        <v>111</v>
      </c>
      <c r="L398" s="77">
        <v>147</v>
      </c>
      <c r="M398" s="77" t="s">
        <v>1213</v>
      </c>
      <c r="N398" s="77" t="s">
        <v>834</v>
      </c>
      <c r="O398" s="77" t="s">
        <v>835</v>
      </c>
      <c r="P398" s="57"/>
      <c r="Q398" s="57">
        <v>4</v>
      </c>
      <c r="R398" s="57"/>
      <c r="S398" s="57">
        <v>1</v>
      </c>
      <c r="T398" s="57">
        <v>8</v>
      </c>
      <c r="U398" s="57">
        <v>4</v>
      </c>
      <c r="V398" s="57">
        <v>0</v>
      </c>
      <c r="W398" s="57">
        <v>1</v>
      </c>
      <c r="X398" s="57">
        <v>2</v>
      </c>
      <c r="Y398" s="57"/>
      <c r="Z398" s="57">
        <v>5</v>
      </c>
      <c r="AA398" s="57">
        <v>10</v>
      </c>
      <c r="AB398" s="57">
        <v>0</v>
      </c>
      <c r="AC398" s="57">
        <v>3</v>
      </c>
      <c r="AD398" s="57">
        <v>2</v>
      </c>
      <c r="AE398" s="57">
        <v>5</v>
      </c>
      <c r="AF398" s="57"/>
      <c r="AG398" s="57">
        <v>6</v>
      </c>
      <c r="AH398" s="57">
        <v>1</v>
      </c>
      <c r="AI398" s="57"/>
      <c r="AJ398" s="57">
        <v>4</v>
      </c>
      <c r="AK398" s="57">
        <v>3</v>
      </c>
      <c r="AL398" s="57">
        <v>3</v>
      </c>
      <c r="AM398" s="57">
        <v>0</v>
      </c>
      <c r="AN398" s="57">
        <v>1</v>
      </c>
      <c r="AO398" s="57">
        <v>2</v>
      </c>
      <c r="AP398" s="57"/>
      <c r="AQ398" s="57">
        <v>3</v>
      </c>
      <c r="AR398" s="57">
        <v>0</v>
      </c>
      <c r="AS398" s="57">
        <v>3</v>
      </c>
      <c r="AT398" s="57"/>
      <c r="AU398" s="57">
        <v>1</v>
      </c>
      <c r="AV398" s="57">
        <v>2</v>
      </c>
      <c r="AW398" s="57">
        <v>1</v>
      </c>
      <c r="AX398" s="57">
        <v>3</v>
      </c>
      <c r="AY398" s="57">
        <v>0</v>
      </c>
      <c r="AZ398" s="57">
        <v>0</v>
      </c>
      <c r="BA398" s="57"/>
      <c r="BB398" s="57">
        <v>10</v>
      </c>
      <c r="BC398" s="57">
        <v>3</v>
      </c>
      <c r="BD398" s="57">
        <v>0</v>
      </c>
      <c r="BE398" s="57">
        <v>0</v>
      </c>
      <c r="BF398" s="57">
        <v>2</v>
      </c>
      <c r="BG398" s="57">
        <v>7</v>
      </c>
      <c r="BH398" s="57">
        <v>3</v>
      </c>
      <c r="BI398" s="57">
        <v>252</v>
      </c>
      <c r="BJ398" s="57"/>
      <c r="BK398" s="57"/>
      <c r="BL398" s="57"/>
      <c r="BM398" s="57"/>
      <c r="BN398" s="57"/>
    </row>
    <row r="399" spans="1:66" x14ac:dyDescent="0.25">
      <c r="A399" s="77">
        <v>12</v>
      </c>
      <c r="B399" s="77" t="s">
        <v>750</v>
      </c>
      <c r="C399" s="77">
        <v>121</v>
      </c>
      <c r="D399" s="77" t="s">
        <v>763</v>
      </c>
      <c r="E399" s="77">
        <v>747</v>
      </c>
      <c r="F399" s="77" t="s">
        <v>764</v>
      </c>
      <c r="G399" s="77">
        <v>28</v>
      </c>
      <c r="H399" s="77" t="s">
        <v>690</v>
      </c>
      <c r="I399" s="77">
        <v>505</v>
      </c>
      <c r="J399" s="77" t="s">
        <v>764</v>
      </c>
      <c r="K399" s="77" t="s">
        <v>111</v>
      </c>
      <c r="L399" s="77">
        <v>148</v>
      </c>
      <c r="M399" s="77" t="s">
        <v>1214</v>
      </c>
      <c r="N399" s="77" t="s">
        <v>836</v>
      </c>
      <c r="O399" s="77" t="s">
        <v>837</v>
      </c>
      <c r="P399" s="57"/>
      <c r="Q399" s="57">
        <v>4</v>
      </c>
      <c r="R399" s="57"/>
      <c r="S399" s="57">
        <v>4</v>
      </c>
      <c r="T399" s="57">
        <v>6</v>
      </c>
      <c r="U399" s="57">
        <v>0</v>
      </c>
      <c r="V399" s="57">
        <v>3</v>
      </c>
      <c r="W399" s="57">
        <v>0</v>
      </c>
      <c r="X399" s="57">
        <v>1</v>
      </c>
      <c r="Y399" s="57"/>
      <c r="Z399" s="57">
        <v>2</v>
      </c>
      <c r="AA399" s="57">
        <v>5</v>
      </c>
      <c r="AB399" s="57">
        <v>0</v>
      </c>
      <c r="AC399" s="57">
        <v>5</v>
      </c>
      <c r="AD399" s="57">
        <v>1</v>
      </c>
      <c r="AE399" s="57">
        <v>5</v>
      </c>
      <c r="AF399" s="57"/>
      <c r="AG399" s="57">
        <v>5</v>
      </c>
      <c r="AH399" s="57">
        <v>5</v>
      </c>
      <c r="AI399" s="57"/>
      <c r="AJ399" s="57">
        <v>3</v>
      </c>
      <c r="AK399" s="57">
        <v>3</v>
      </c>
      <c r="AL399" s="57">
        <v>0</v>
      </c>
      <c r="AM399" s="57">
        <v>0</v>
      </c>
      <c r="AN399" s="57">
        <v>0</v>
      </c>
      <c r="AO399" s="57">
        <v>1</v>
      </c>
      <c r="AP399" s="57"/>
      <c r="AQ399" s="57">
        <v>4</v>
      </c>
      <c r="AR399" s="57">
        <v>4</v>
      </c>
      <c r="AS399" s="57">
        <v>1</v>
      </c>
      <c r="AT399" s="57"/>
      <c r="AU399" s="57">
        <v>8</v>
      </c>
      <c r="AV399" s="57">
        <v>2</v>
      </c>
      <c r="AW399" s="57">
        <v>4</v>
      </c>
      <c r="AX399" s="57">
        <v>2</v>
      </c>
      <c r="AY399" s="57">
        <v>0</v>
      </c>
      <c r="AZ399" s="57">
        <v>1</v>
      </c>
      <c r="BA399" s="57"/>
      <c r="BB399" s="57">
        <v>7</v>
      </c>
      <c r="BC399" s="57">
        <v>8</v>
      </c>
      <c r="BD399" s="57">
        <v>1</v>
      </c>
      <c r="BE399" s="57">
        <v>0</v>
      </c>
      <c r="BF399" s="57">
        <v>3</v>
      </c>
      <c r="BG399" s="57">
        <v>3</v>
      </c>
      <c r="BH399" s="57">
        <v>3</v>
      </c>
      <c r="BI399" s="57">
        <v>248</v>
      </c>
      <c r="BJ399" s="57"/>
      <c r="BK399" s="57"/>
      <c r="BL399" s="57"/>
      <c r="BM399" s="57"/>
      <c r="BN399" s="57"/>
    </row>
    <row r="400" spans="1:66" x14ac:dyDescent="0.25">
      <c r="A400" s="77">
        <v>12</v>
      </c>
      <c r="B400" s="77" t="s">
        <v>750</v>
      </c>
      <c r="C400" s="77">
        <v>121</v>
      </c>
      <c r="D400" s="77" t="s">
        <v>763</v>
      </c>
      <c r="E400" s="77">
        <v>747</v>
      </c>
      <c r="F400" s="77" t="s">
        <v>764</v>
      </c>
      <c r="G400" s="77">
        <v>28</v>
      </c>
      <c r="H400" s="77" t="s">
        <v>690</v>
      </c>
      <c r="I400" s="77">
        <v>505</v>
      </c>
      <c r="J400" s="77" t="s">
        <v>764</v>
      </c>
      <c r="K400" s="77" t="s">
        <v>111</v>
      </c>
      <c r="L400" s="77">
        <v>149</v>
      </c>
      <c r="M400" s="77" t="s">
        <v>1215</v>
      </c>
      <c r="N400" s="77" t="s">
        <v>836</v>
      </c>
      <c r="O400" s="77" t="s">
        <v>837</v>
      </c>
      <c r="P400" s="57"/>
      <c r="Q400" s="57">
        <v>2</v>
      </c>
      <c r="R400" s="57"/>
      <c r="S400" s="57">
        <v>2</v>
      </c>
      <c r="T400" s="57">
        <v>11</v>
      </c>
      <c r="U400" s="57">
        <v>0</v>
      </c>
      <c r="V400" s="57">
        <v>0</v>
      </c>
      <c r="W400" s="57">
        <v>0</v>
      </c>
      <c r="X400" s="57">
        <v>1</v>
      </c>
      <c r="Y400" s="57"/>
      <c r="Z400" s="57">
        <v>3</v>
      </c>
      <c r="AA400" s="57">
        <v>7</v>
      </c>
      <c r="AB400" s="57">
        <v>0</v>
      </c>
      <c r="AC400" s="57">
        <v>4</v>
      </c>
      <c r="AD400" s="57">
        <v>0</v>
      </c>
      <c r="AE400" s="57">
        <v>3</v>
      </c>
      <c r="AF400" s="57"/>
      <c r="AG400" s="57">
        <v>6</v>
      </c>
      <c r="AH400" s="57">
        <v>1</v>
      </c>
      <c r="AI400" s="57"/>
      <c r="AJ400" s="57">
        <v>7</v>
      </c>
      <c r="AK400" s="57">
        <v>1</v>
      </c>
      <c r="AL400" s="57">
        <v>2</v>
      </c>
      <c r="AM400" s="57">
        <v>0</v>
      </c>
      <c r="AN400" s="57">
        <v>2</v>
      </c>
      <c r="AO400" s="57">
        <v>4</v>
      </c>
      <c r="AP400" s="57"/>
      <c r="AQ400" s="57">
        <v>2</v>
      </c>
      <c r="AR400" s="57">
        <v>1</v>
      </c>
      <c r="AS400" s="57">
        <v>2</v>
      </c>
      <c r="AT400" s="57"/>
      <c r="AU400" s="57">
        <v>4</v>
      </c>
      <c r="AV400" s="57">
        <v>2</v>
      </c>
      <c r="AW400" s="57">
        <v>4</v>
      </c>
      <c r="AX400" s="57">
        <v>2</v>
      </c>
      <c r="AY400" s="57">
        <v>0</v>
      </c>
      <c r="AZ400" s="57">
        <v>1</v>
      </c>
      <c r="BA400" s="57"/>
      <c r="BB400" s="57">
        <v>13</v>
      </c>
      <c r="BC400" s="57">
        <v>5</v>
      </c>
      <c r="BD400" s="57">
        <v>0</v>
      </c>
      <c r="BE400" s="57">
        <v>1</v>
      </c>
      <c r="BF400" s="57">
        <v>0</v>
      </c>
      <c r="BG400" s="57">
        <v>2</v>
      </c>
      <c r="BH400" s="57">
        <v>0</v>
      </c>
      <c r="BI400" s="57">
        <v>241</v>
      </c>
      <c r="BJ400" s="57"/>
      <c r="BK400" s="57"/>
      <c r="BL400" s="57"/>
      <c r="BM400" s="57"/>
      <c r="BN400" s="57"/>
    </row>
    <row r="401" spans="1:66" x14ac:dyDescent="0.25">
      <c r="A401" s="77">
        <v>12</v>
      </c>
      <c r="B401" s="77" t="s">
        <v>750</v>
      </c>
      <c r="C401" s="77">
        <v>121</v>
      </c>
      <c r="D401" s="77" t="s">
        <v>763</v>
      </c>
      <c r="E401" s="77">
        <v>747</v>
      </c>
      <c r="F401" s="77" t="s">
        <v>764</v>
      </c>
      <c r="G401" s="77">
        <v>28</v>
      </c>
      <c r="H401" s="77" t="s">
        <v>690</v>
      </c>
      <c r="I401" s="77">
        <v>505</v>
      </c>
      <c r="J401" s="77" t="s">
        <v>764</v>
      </c>
      <c r="K401" s="77" t="s">
        <v>111</v>
      </c>
      <c r="L401" s="77">
        <v>150</v>
      </c>
      <c r="M401" s="77" t="s">
        <v>1216</v>
      </c>
      <c r="N401" s="77" t="s">
        <v>836</v>
      </c>
      <c r="O401" s="77" t="s">
        <v>837</v>
      </c>
      <c r="P401" s="57"/>
      <c r="Q401" s="57">
        <v>3</v>
      </c>
      <c r="R401" s="57"/>
      <c r="S401" s="57">
        <v>2</v>
      </c>
      <c r="T401" s="57">
        <v>10</v>
      </c>
      <c r="U401" s="57">
        <v>2</v>
      </c>
      <c r="V401" s="57">
        <v>0</v>
      </c>
      <c r="W401" s="57">
        <v>1</v>
      </c>
      <c r="X401" s="57">
        <v>0</v>
      </c>
      <c r="Y401" s="57"/>
      <c r="Z401" s="57">
        <v>4</v>
      </c>
      <c r="AA401" s="57">
        <v>9</v>
      </c>
      <c r="AB401" s="57">
        <v>1</v>
      </c>
      <c r="AC401" s="57">
        <v>4</v>
      </c>
      <c r="AD401" s="57">
        <v>2</v>
      </c>
      <c r="AE401" s="57">
        <v>2</v>
      </c>
      <c r="AF401" s="57"/>
      <c r="AG401" s="57">
        <v>5</v>
      </c>
      <c r="AH401" s="57">
        <v>2</v>
      </c>
      <c r="AI401" s="57"/>
      <c r="AJ401" s="57">
        <v>3</v>
      </c>
      <c r="AK401" s="57">
        <v>2</v>
      </c>
      <c r="AL401" s="57">
        <v>1</v>
      </c>
      <c r="AM401" s="57">
        <v>2</v>
      </c>
      <c r="AN401" s="57">
        <v>1</v>
      </c>
      <c r="AO401" s="57">
        <v>6</v>
      </c>
      <c r="AP401" s="57"/>
      <c r="AQ401" s="57">
        <v>3</v>
      </c>
      <c r="AR401" s="57">
        <v>2</v>
      </c>
      <c r="AS401" s="57">
        <v>4</v>
      </c>
      <c r="AT401" s="57"/>
      <c r="AU401" s="57">
        <v>4</v>
      </c>
      <c r="AV401" s="57">
        <v>3</v>
      </c>
      <c r="AW401" s="57">
        <v>0</v>
      </c>
      <c r="AX401" s="57">
        <v>4</v>
      </c>
      <c r="AY401" s="57">
        <v>0</v>
      </c>
      <c r="AZ401" s="57">
        <v>1</v>
      </c>
      <c r="BA401" s="57"/>
      <c r="BB401" s="57">
        <v>13</v>
      </c>
      <c r="BC401" s="57">
        <v>1</v>
      </c>
      <c r="BD401" s="57">
        <v>3</v>
      </c>
      <c r="BE401" s="57">
        <v>0</v>
      </c>
      <c r="BF401" s="57">
        <v>0</v>
      </c>
      <c r="BG401" s="57">
        <v>5</v>
      </c>
      <c r="BH401" s="57">
        <v>3</v>
      </c>
      <c r="BI401" s="57">
        <v>265</v>
      </c>
      <c r="BJ401" s="57"/>
      <c r="BK401" s="57"/>
      <c r="BL401" s="57"/>
      <c r="BM401" s="57"/>
      <c r="BN401" s="57"/>
    </row>
    <row r="402" spans="1:66" x14ac:dyDescent="0.25">
      <c r="A402" s="77">
        <v>12</v>
      </c>
      <c r="B402" s="77" t="s">
        <v>750</v>
      </c>
      <c r="C402" s="77">
        <v>121</v>
      </c>
      <c r="D402" s="77" t="s">
        <v>763</v>
      </c>
      <c r="E402" s="77">
        <v>747</v>
      </c>
      <c r="F402" s="77" t="s">
        <v>764</v>
      </c>
      <c r="G402" s="77">
        <v>28</v>
      </c>
      <c r="H402" s="77" t="s">
        <v>690</v>
      </c>
      <c r="I402" s="77">
        <v>505</v>
      </c>
      <c r="J402" s="77" t="s">
        <v>764</v>
      </c>
      <c r="K402" s="77" t="s">
        <v>111</v>
      </c>
      <c r="L402" s="77">
        <v>151</v>
      </c>
      <c r="M402" s="77" t="s">
        <v>1217</v>
      </c>
      <c r="N402" s="77" t="s">
        <v>836</v>
      </c>
      <c r="O402" s="77" t="s">
        <v>837</v>
      </c>
      <c r="P402" s="57"/>
      <c r="Q402" s="57">
        <v>2</v>
      </c>
      <c r="R402" s="57"/>
      <c r="S402" s="57">
        <v>1</v>
      </c>
      <c r="T402" s="57">
        <v>8</v>
      </c>
      <c r="U402" s="57">
        <v>1</v>
      </c>
      <c r="V402" s="57">
        <v>0</v>
      </c>
      <c r="W402" s="57">
        <v>1</v>
      </c>
      <c r="X402" s="57">
        <v>0</v>
      </c>
      <c r="Y402" s="57"/>
      <c r="Z402" s="57">
        <v>4</v>
      </c>
      <c r="AA402" s="57">
        <v>5</v>
      </c>
      <c r="AB402" s="57">
        <v>0</v>
      </c>
      <c r="AC402" s="57">
        <v>2</v>
      </c>
      <c r="AD402" s="57">
        <v>0</v>
      </c>
      <c r="AE402" s="57">
        <v>1</v>
      </c>
      <c r="AF402" s="57"/>
      <c r="AG402" s="57">
        <v>5</v>
      </c>
      <c r="AH402" s="57">
        <v>4</v>
      </c>
      <c r="AI402" s="57"/>
      <c r="AJ402" s="57">
        <v>2</v>
      </c>
      <c r="AK402" s="57">
        <v>2</v>
      </c>
      <c r="AL402" s="57">
        <v>0</v>
      </c>
      <c r="AM402" s="57">
        <v>0</v>
      </c>
      <c r="AN402" s="57">
        <v>0</v>
      </c>
      <c r="AO402" s="57">
        <v>3</v>
      </c>
      <c r="AP402" s="57"/>
      <c r="AQ402" s="57">
        <v>0</v>
      </c>
      <c r="AR402" s="57">
        <v>2</v>
      </c>
      <c r="AS402" s="57">
        <v>2</v>
      </c>
      <c r="AT402" s="57"/>
      <c r="AU402" s="57">
        <v>5</v>
      </c>
      <c r="AV402" s="57">
        <v>2</v>
      </c>
      <c r="AW402" s="57">
        <v>2</v>
      </c>
      <c r="AX402" s="57">
        <v>4</v>
      </c>
      <c r="AY402" s="57">
        <v>3</v>
      </c>
      <c r="AZ402" s="57">
        <v>0</v>
      </c>
      <c r="BA402" s="57"/>
      <c r="BB402" s="57">
        <v>7</v>
      </c>
      <c r="BC402" s="57">
        <v>4</v>
      </c>
      <c r="BD402" s="57">
        <v>0</v>
      </c>
      <c r="BE402" s="57">
        <v>0</v>
      </c>
      <c r="BF402" s="57">
        <v>1</v>
      </c>
      <c r="BG402" s="57">
        <v>1</v>
      </c>
      <c r="BH402" s="57">
        <v>2</v>
      </c>
      <c r="BI402" s="57">
        <v>255</v>
      </c>
      <c r="BJ402" s="57"/>
      <c r="BK402" s="57"/>
      <c r="BL402" s="57"/>
      <c r="BM402" s="57"/>
      <c r="BN402" s="57"/>
    </row>
    <row r="403" spans="1:66" x14ac:dyDescent="0.25">
      <c r="A403" s="77">
        <v>12</v>
      </c>
      <c r="B403" s="77" t="s">
        <v>750</v>
      </c>
      <c r="C403" s="77">
        <v>121</v>
      </c>
      <c r="D403" s="77" t="s">
        <v>763</v>
      </c>
      <c r="E403" s="77">
        <v>747</v>
      </c>
      <c r="F403" s="77" t="s">
        <v>764</v>
      </c>
      <c r="G403" s="77">
        <v>28</v>
      </c>
      <c r="H403" s="77" t="s">
        <v>690</v>
      </c>
      <c r="I403" s="77">
        <v>505</v>
      </c>
      <c r="J403" s="77" t="s">
        <v>764</v>
      </c>
      <c r="K403" s="77" t="s">
        <v>111</v>
      </c>
      <c r="L403" s="77">
        <v>152</v>
      </c>
      <c r="M403" s="77" t="s">
        <v>1218</v>
      </c>
      <c r="N403" s="77" t="s">
        <v>836</v>
      </c>
      <c r="O403" s="77" t="s">
        <v>837</v>
      </c>
      <c r="P403" s="57"/>
      <c r="Q403" s="57">
        <v>1</v>
      </c>
      <c r="R403" s="57"/>
      <c r="S403" s="57">
        <v>1</v>
      </c>
      <c r="T403" s="57">
        <v>10</v>
      </c>
      <c r="U403" s="57">
        <v>1</v>
      </c>
      <c r="V403" s="57">
        <v>1</v>
      </c>
      <c r="W403" s="57">
        <v>0</v>
      </c>
      <c r="X403" s="57">
        <v>1</v>
      </c>
      <c r="Y403" s="57"/>
      <c r="Z403" s="57">
        <v>0</v>
      </c>
      <c r="AA403" s="57">
        <v>9</v>
      </c>
      <c r="AB403" s="57">
        <v>0</v>
      </c>
      <c r="AC403" s="57">
        <v>5</v>
      </c>
      <c r="AD403" s="57">
        <v>1</v>
      </c>
      <c r="AE403" s="57">
        <v>0</v>
      </c>
      <c r="AF403" s="57"/>
      <c r="AG403" s="57">
        <v>1</v>
      </c>
      <c r="AH403" s="57">
        <v>0</v>
      </c>
      <c r="AI403" s="57"/>
      <c r="AJ403" s="57">
        <v>2</v>
      </c>
      <c r="AK403" s="57">
        <v>2</v>
      </c>
      <c r="AL403" s="57">
        <v>4</v>
      </c>
      <c r="AM403" s="57">
        <v>0</v>
      </c>
      <c r="AN403" s="57">
        <v>1</v>
      </c>
      <c r="AO403" s="57">
        <v>6</v>
      </c>
      <c r="AP403" s="57"/>
      <c r="AQ403" s="57">
        <v>5</v>
      </c>
      <c r="AR403" s="57">
        <v>0</v>
      </c>
      <c r="AS403" s="57">
        <v>0</v>
      </c>
      <c r="AT403" s="57"/>
      <c r="AU403" s="57">
        <v>4</v>
      </c>
      <c r="AV403" s="57">
        <v>0</v>
      </c>
      <c r="AW403" s="57">
        <v>3</v>
      </c>
      <c r="AX403" s="57">
        <v>1</v>
      </c>
      <c r="AY403" s="57">
        <v>1</v>
      </c>
      <c r="AZ403" s="57">
        <v>1</v>
      </c>
      <c r="BA403" s="57"/>
      <c r="BB403" s="57">
        <v>5</v>
      </c>
      <c r="BC403" s="57">
        <v>4</v>
      </c>
      <c r="BD403" s="57">
        <v>3</v>
      </c>
      <c r="BE403" s="57">
        <v>0</v>
      </c>
      <c r="BF403" s="57">
        <v>0</v>
      </c>
      <c r="BG403" s="57">
        <v>3</v>
      </c>
      <c r="BH403" s="57">
        <v>3</v>
      </c>
      <c r="BI403" s="57">
        <v>259</v>
      </c>
      <c r="BJ403" s="57"/>
      <c r="BK403" s="57"/>
      <c r="BL403" s="57"/>
      <c r="BM403" s="57"/>
      <c r="BN403" s="57"/>
    </row>
    <row r="404" spans="1:66" x14ac:dyDescent="0.25">
      <c r="A404" s="77">
        <v>12</v>
      </c>
      <c r="B404" s="77" t="s">
        <v>750</v>
      </c>
      <c r="C404" s="77">
        <v>121</v>
      </c>
      <c r="D404" s="77" t="s">
        <v>763</v>
      </c>
      <c r="E404" s="77">
        <v>747</v>
      </c>
      <c r="F404" s="77" t="s">
        <v>764</v>
      </c>
      <c r="G404" s="77">
        <v>28</v>
      </c>
      <c r="H404" s="77" t="s">
        <v>690</v>
      </c>
      <c r="I404" s="77">
        <v>505</v>
      </c>
      <c r="J404" s="77" t="s">
        <v>764</v>
      </c>
      <c r="K404" s="77" t="s">
        <v>111</v>
      </c>
      <c r="L404" s="77">
        <v>153</v>
      </c>
      <c r="M404" s="77" t="s">
        <v>1219</v>
      </c>
      <c r="N404" s="77" t="s">
        <v>836</v>
      </c>
      <c r="O404" s="77" t="s">
        <v>837</v>
      </c>
      <c r="P404" s="57"/>
      <c r="Q404" s="57">
        <v>1</v>
      </c>
      <c r="R404" s="57"/>
      <c r="S404" s="57">
        <v>2</v>
      </c>
      <c r="T404" s="57">
        <v>3</v>
      </c>
      <c r="U404" s="57">
        <v>1</v>
      </c>
      <c r="V404" s="57">
        <v>1</v>
      </c>
      <c r="W404" s="57">
        <v>1</v>
      </c>
      <c r="X404" s="57">
        <v>1</v>
      </c>
      <c r="Y404" s="57"/>
      <c r="Z404" s="57">
        <v>1</v>
      </c>
      <c r="AA404" s="57">
        <v>4</v>
      </c>
      <c r="AB404" s="57">
        <v>0</v>
      </c>
      <c r="AC404" s="57">
        <v>3</v>
      </c>
      <c r="AD404" s="57">
        <v>0</v>
      </c>
      <c r="AE404" s="57">
        <v>1</v>
      </c>
      <c r="AF404" s="57"/>
      <c r="AG404" s="57">
        <v>4</v>
      </c>
      <c r="AH404" s="57">
        <v>2</v>
      </c>
      <c r="AI404" s="57"/>
      <c r="AJ404" s="57">
        <v>1</v>
      </c>
      <c r="AK404" s="57">
        <v>3</v>
      </c>
      <c r="AL404" s="57">
        <v>0</v>
      </c>
      <c r="AM404" s="57">
        <v>1</v>
      </c>
      <c r="AN404" s="57">
        <v>1</v>
      </c>
      <c r="AO404" s="57">
        <v>5</v>
      </c>
      <c r="AP404" s="57"/>
      <c r="AQ404" s="57">
        <v>0</v>
      </c>
      <c r="AR404" s="57">
        <v>1</v>
      </c>
      <c r="AS404" s="57">
        <v>2</v>
      </c>
      <c r="AT404" s="57"/>
      <c r="AU404" s="57">
        <v>7</v>
      </c>
      <c r="AV404" s="57">
        <v>3</v>
      </c>
      <c r="AW404" s="57">
        <v>2</v>
      </c>
      <c r="AX404" s="57">
        <v>4</v>
      </c>
      <c r="AY404" s="57">
        <v>1</v>
      </c>
      <c r="AZ404" s="57">
        <v>1</v>
      </c>
      <c r="BA404" s="57"/>
      <c r="BB404" s="57">
        <v>5</v>
      </c>
      <c r="BC404" s="57">
        <v>6</v>
      </c>
      <c r="BD404" s="57">
        <v>3</v>
      </c>
      <c r="BE404" s="57">
        <v>0</v>
      </c>
      <c r="BF404" s="57">
        <v>0</v>
      </c>
      <c r="BG404" s="57">
        <v>2</v>
      </c>
      <c r="BH404" s="57">
        <v>2</v>
      </c>
      <c r="BI404" s="57">
        <v>242</v>
      </c>
      <c r="BJ404" s="57"/>
      <c r="BK404" s="57"/>
      <c r="BL404" s="57"/>
      <c r="BM404" s="57"/>
      <c r="BN404" s="57"/>
    </row>
    <row r="405" spans="1:66" x14ac:dyDescent="0.25">
      <c r="A405" s="77">
        <v>12</v>
      </c>
      <c r="B405" s="77" t="s">
        <v>750</v>
      </c>
      <c r="C405" s="77">
        <v>121</v>
      </c>
      <c r="D405" s="77" t="s">
        <v>763</v>
      </c>
      <c r="E405" s="77">
        <v>747</v>
      </c>
      <c r="F405" s="77" t="s">
        <v>764</v>
      </c>
      <c r="G405" s="77">
        <v>28</v>
      </c>
      <c r="H405" s="77" t="s">
        <v>690</v>
      </c>
      <c r="I405" s="77">
        <v>505</v>
      </c>
      <c r="J405" s="77" t="s">
        <v>764</v>
      </c>
      <c r="K405" s="77" t="s">
        <v>111</v>
      </c>
      <c r="L405" s="77">
        <v>154</v>
      </c>
      <c r="M405" s="77" t="s">
        <v>1220</v>
      </c>
      <c r="N405" s="77" t="s">
        <v>836</v>
      </c>
      <c r="O405" s="77" t="s">
        <v>837</v>
      </c>
      <c r="P405" s="57"/>
      <c r="Q405" s="57">
        <v>0</v>
      </c>
      <c r="R405" s="57"/>
      <c r="S405" s="57">
        <v>3</v>
      </c>
      <c r="T405" s="57">
        <v>7</v>
      </c>
      <c r="U405" s="57">
        <v>1</v>
      </c>
      <c r="V405" s="57">
        <v>1</v>
      </c>
      <c r="W405" s="57">
        <v>1</v>
      </c>
      <c r="X405" s="57">
        <v>1</v>
      </c>
      <c r="Y405" s="57"/>
      <c r="Z405" s="57">
        <v>1</v>
      </c>
      <c r="AA405" s="57">
        <v>2</v>
      </c>
      <c r="AB405" s="57">
        <v>2</v>
      </c>
      <c r="AC405" s="57">
        <v>3</v>
      </c>
      <c r="AD405" s="57">
        <v>0</v>
      </c>
      <c r="AE405" s="57">
        <v>4</v>
      </c>
      <c r="AF405" s="57"/>
      <c r="AG405" s="57">
        <v>5</v>
      </c>
      <c r="AH405" s="57">
        <v>1</v>
      </c>
      <c r="AI405" s="57"/>
      <c r="AJ405" s="57">
        <v>2</v>
      </c>
      <c r="AK405" s="57">
        <v>3</v>
      </c>
      <c r="AL405" s="57">
        <v>2</v>
      </c>
      <c r="AM405" s="57">
        <v>1</v>
      </c>
      <c r="AN405" s="57">
        <v>1</v>
      </c>
      <c r="AO405" s="57">
        <v>5</v>
      </c>
      <c r="AP405" s="57"/>
      <c r="AQ405" s="57">
        <v>2</v>
      </c>
      <c r="AR405" s="57">
        <v>1</v>
      </c>
      <c r="AS405" s="57">
        <v>0</v>
      </c>
      <c r="AT405" s="57"/>
      <c r="AU405" s="57">
        <v>8</v>
      </c>
      <c r="AV405" s="57">
        <v>1</v>
      </c>
      <c r="AW405" s="57">
        <v>4</v>
      </c>
      <c r="AX405" s="57">
        <v>3</v>
      </c>
      <c r="AY405" s="57">
        <v>0</v>
      </c>
      <c r="AZ405" s="57">
        <v>1</v>
      </c>
      <c r="BA405" s="57"/>
      <c r="BB405" s="57">
        <v>4</v>
      </c>
      <c r="BC405" s="57">
        <v>2</v>
      </c>
      <c r="BD405" s="57">
        <v>0</v>
      </c>
      <c r="BE405" s="57">
        <v>0</v>
      </c>
      <c r="BF405" s="57">
        <v>0</v>
      </c>
      <c r="BG405" s="57">
        <v>2</v>
      </c>
      <c r="BH405" s="57">
        <v>2</v>
      </c>
      <c r="BI405" s="57">
        <v>239</v>
      </c>
      <c r="BJ405" s="57"/>
      <c r="BK405" s="57"/>
      <c r="BL405" s="57"/>
      <c r="BM405" s="57"/>
      <c r="BN405" s="57"/>
    </row>
    <row r="406" spans="1:66" x14ac:dyDescent="0.25">
      <c r="A406" s="77">
        <v>12</v>
      </c>
      <c r="B406" s="77" t="s">
        <v>750</v>
      </c>
      <c r="C406" s="77">
        <v>121</v>
      </c>
      <c r="D406" s="77" t="s">
        <v>763</v>
      </c>
      <c r="E406" s="77">
        <v>747</v>
      </c>
      <c r="F406" s="77" t="s">
        <v>764</v>
      </c>
      <c r="G406" s="77">
        <v>28</v>
      </c>
      <c r="H406" s="77" t="s">
        <v>690</v>
      </c>
      <c r="I406" s="77">
        <v>505</v>
      </c>
      <c r="J406" s="77" t="s">
        <v>764</v>
      </c>
      <c r="K406" s="77" t="s">
        <v>111</v>
      </c>
      <c r="L406" s="77">
        <v>155</v>
      </c>
      <c r="M406" s="77" t="s">
        <v>1221</v>
      </c>
      <c r="N406" s="77" t="s">
        <v>836</v>
      </c>
      <c r="O406" s="77" t="s">
        <v>837</v>
      </c>
      <c r="P406" s="57"/>
      <c r="Q406" s="57">
        <v>0</v>
      </c>
      <c r="R406" s="57"/>
      <c r="S406" s="57">
        <v>2</v>
      </c>
      <c r="T406" s="57">
        <v>6</v>
      </c>
      <c r="U406" s="57">
        <v>1</v>
      </c>
      <c r="V406" s="57">
        <v>0</v>
      </c>
      <c r="W406" s="57">
        <v>1</v>
      </c>
      <c r="X406" s="57">
        <v>0</v>
      </c>
      <c r="Y406" s="57"/>
      <c r="Z406" s="57">
        <v>0</v>
      </c>
      <c r="AA406" s="57">
        <v>1</v>
      </c>
      <c r="AB406" s="57">
        <v>0</v>
      </c>
      <c r="AC406" s="57">
        <v>3</v>
      </c>
      <c r="AD406" s="57">
        <v>0</v>
      </c>
      <c r="AE406" s="57">
        <v>3</v>
      </c>
      <c r="AF406" s="57"/>
      <c r="AG406" s="57">
        <v>12</v>
      </c>
      <c r="AH406" s="57">
        <v>2</v>
      </c>
      <c r="AI406" s="57"/>
      <c r="AJ406" s="57">
        <v>2</v>
      </c>
      <c r="AK406" s="57">
        <v>5</v>
      </c>
      <c r="AL406" s="57">
        <v>0</v>
      </c>
      <c r="AM406" s="57">
        <v>1</v>
      </c>
      <c r="AN406" s="57">
        <v>0</v>
      </c>
      <c r="AO406" s="57">
        <v>3</v>
      </c>
      <c r="AP406" s="57"/>
      <c r="AQ406" s="57">
        <v>2</v>
      </c>
      <c r="AR406" s="57">
        <v>1</v>
      </c>
      <c r="AS406" s="57">
        <v>2</v>
      </c>
      <c r="AT406" s="57"/>
      <c r="AU406" s="57">
        <v>1</v>
      </c>
      <c r="AV406" s="57">
        <v>1</v>
      </c>
      <c r="AW406" s="57">
        <v>1</v>
      </c>
      <c r="AX406" s="57">
        <v>2</v>
      </c>
      <c r="AY406" s="57">
        <v>2</v>
      </c>
      <c r="AZ406" s="57">
        <v>2</v>
      </c>
      <c r="BA406" s="57"/>
      <c r="BB406" s="57">
        <v>13</v>
      </c>
      <c r="BC406" s="57">
        <v>1</v>
      </c>
      <c r="BD406" s="57">
        <v>2</v>
      </c>
      <c r="BE406" s="57">
        <v>0</v>
      </c>
      <c r="BF406" s="57">
        <v>1</v>
      </c>
      <c r="BG406" s="57">
        <v>3</v>
      </c>
      <c r="BH406" s="57">
        <v>1</v>
      </c>
      <c r="BI406" s="57">
        <v>245</v>
      </c>
      <c r="BJ406" s="57"/>
      <c r="BK406" s="57"/>
      <c r="BL406" s="57"/>
      <c r="BM406" s="57"/>
      <c r="BN406" s="57"/>
    </row>
    <row r="407" spans="1:66" x14ac:dyDescent="0.25">
      <c r="A407" s="77">
        <v>12</v>
      </c>
      <c r="B407" s="77" t="s">
        <v>750</v>
      </c>
      <c r="C407" s="77">
        <v>121</v>
      </c>
      <c r="D407" s="77" t="s">
        <v>763</v>
      </c>
      <c r="E407" s="77">
        <v>747</v>
      </c>
      <c r="F407" s="77" t="s">
        <v>764</v>
      </c>
      <c r="G407" s="77">
        <v>28</v>
      </c>
      <c r="H407" s="77" t="s">
        <v>690</v>
      </c>
      <c r="I407" s="77">
        <v>505</v>
      </c>
      <c r="J407" s="77" t="s">
        <v>764</v>
      </c>
      <c r="K407" s="77" t="s">
        <v>111</v>
      </c>
      <c r="L407" s="77">
        <v>156</v>
      </c>
      <c r="M407" s="77" t="s">
        <v>1222</v>
      </c>
      <c r="N407" s="77" t="s">
        <v>836</v>
      </c>
      <c r="O407" s="77" t="s">
        <v>837</v>
      </c>
      <c r="P407" s="57"/>
      <c r="Q407" s="57">
        <v>2</v>
      </c>
      <c r="R407" s="57"/>
      <c r="S407" s="57">
        <v>1</v>
      </c>
      <c r="T407" s="57">
        <v>14</v>
      </c>
      <c r="U407" s="57">
        <v>0</v>
      </c>
      <c r="V407" s="57">
        <v>4</v>
      </c>
      <c r="W407" s="57">
        <v>2</v>
      </c>
      <c r="X407" s="57">
        <v>1</v>
      </c>
      <c r="Y407" s="57"/>
      <c r="Z407" s="57">
        <v>4</v>
      </c>
      <c r="AA407" s="57">
        <v>4</v>
      </c>
      <c r="AB407" s="57">
        <v>0</v>
      </c>
      <c r="AC407" s="57">
        <v>5</v>
      </c>
      <c r="AD407" s="57">
        <v>1</v>
      </c>
      <c r="AE407" s="57">
        <v>5</v>
      </c>
      <c r="AF407" s="57"/>
      <c r="AG407" s="57">
        <v>5</v>
      </c>
      <c r="AH407" s="57">
        <v>2</v>
      </c>
      <c r="AI407" s="57"/>
      <c r="AJ407" s="57">
        <v>3</v>
      </c>
      <c r="AK407" s="57">
        <v>6</v>
      </c>
      <c r="AL407" s="57">
        <v>4</v>
      </c>
      <c r="AM407" s="57">
        <v>0</v>
      </c>
      <c r="AN407" s="57">
        <v>1</v>
      </c>
      <c r="AO407" s="57">
        <v>2</v>
      </c>
      <c r="AP407" s="57"/>
      <c r="AQ407" s="57">
        <v>1</v>
      </c>
      <c r="AR407" s="57">
        <v>0</v>
      </c>
      <c r="AS407" s="57">
        <v>3</v>
      </c>
      <c r="AT407" s="57"/>
      <c r="AU407" s="57">
        <v>7</v>
      </c>
      <c r="AV407" s="57">
        <v>2</v>
      </c>
      <c r="AW407" s="57">
        <v>6</v>
      </c>
      <c r="AX407" s="57">
        <v>3</v>
      </c>
      <c r="AY407" s="57">
        <v>1</v>
      </c>
      <c r="AZ407" s="57">
        <v>5</v>
      </c>
      <c r="BA407" s="57"/>
      <c r="BB407" s="57">
        <v>6</v>
      </c>
      <c r="BC407" s="57">
        <v>5</v>
      </c>
      <c r="BD407" s="57">
        <v>0</v>
      </c>
      <c r="BE407" s="57">
        <v>0</v>
      </c>
      <c r="BF407" s="57">
        <v>1</v>
      </c>
      <c r="BG407" s="57">
        <v>6</v>
      </c>
      <c r="BH407" s="57">
        <v>3</v>
      </c>
      <c r="BI407" s="57">
        <v>266</v>
      </c>
      <c r="BJ407" s="57"/>
      <c r="BK407" s="57"/>
      <c r="BL407" s="57"/>
      <c r="BM407" s="57"/>
      <c r="BN407" s="57"/>
    </row>
    <row r="408" spans="1:66" x14ac:dyDescent="0.25">
      <c r="A408" s="77">
        <v>12</v>
      </c>
      <c r="B408" s="77" t="s">
        <v>750</v>
      </c>
      <c r="C408" s="77">
        <v>121</v>
      </c>
      <c r="D408" s="77" t="s">
        <v>763</v>
      </c>
      <c r="E408" s="77">
        <v>747</v>
      </c>
      <c r="F408" s="77" t="s">
        <v>764</v>
      </c>
      <c r="G408" s="77">
        <v>28</v>
      </c>
      <c r="H408" s="77" t="s">
        <v>690</v>
      </c>
      <c r="I408" s="77">
        <v>505</v>
      </c>
      <c r="J408" s="77" t="s">
        <v>764</v>
      </c>
      <c r="K408" s="77" t="s">
        <v>111</v>
      </c>
      <c r="L408" s="77">
        <v>157</v>
      </c>
      <c r="M408" s="77" t="s">
        <v>1223</v>
      </c>
      <c r="N408" s="77" t="s">
        <v>836</v>
      </c>
      <c r="O408" s="77" t="s">
        <v>837</v>
      </c>
      <c r="P408" s="57"/>
      <c r="Q408" s="57">
        <v>4</v>
      </c>
      <c r="R408" s="57"/>
      <c r="S408" s="57">
        <v>1</v>
      </c>
      <c r="T408" s="57">
        <v>7</v>
      </c>
      <c r="U408" s="57">
        <v>0</v>
      </c>
      <c r="V408" s="57">
        <v>3</v>
      </c>
      <c r="W408" s="57">
        <v>0</v>
      </c>
      <c r="X408" s="57">
        <v>0</v>
      </c>
      <c r="Y408" s="57"/>
      <c r="Z408" s="57">
        <v>3</v>
      </c>
      <c r="AA408" s="57">
        <v>2</v>
      </c>
      <c r="AB408" s="57">
        <v>0</v>
      </c>
      <c r="AC408" s="57">
        <v>2</v>
      </c>
      <c r="AD408" s="57">
        <v>1</v>
      </c>
      <c r="AE408" s="57">
        <v>0</v>
      </c>
      <c r="AF408" s="57"/>
      <c r="AG408" s="57">
        <v>3</v>
      </c>
      <c r="AH408" s="57">
        <v>5</v>
      </c>
      <c r="AI408" s="57"/>
      <c r="AJ408" s="57">
        <v>1</v>
      </c>
      <c r="AK408" s="57">
        <v>3</v>
      </c>
      <c r="AL408" s="57">
        <v>2</v>
      </c>
      <c r="AM408" s="57">
        <v>1</v>
      </c>
      <c r="AN408" s="57">
        <v>1</v>
      </c>
      <c r="AO408" s="57">
        <v>4</v>
      </c>
      <c r="AP408" s="57"/>
      <c r="AQ408" s="57">
        <v>2</v>
      </c>
      <c r="AR408" s="57">
        <v>2</v>
      </c>
      <c r="AS408" s="57">
        <v>5</v>
      </c>
      <c r="AT408" s="57"/>
      <c r="AU408" s="57">
        <v>5</v>
      </c>
      <c r="AV408" s="57">
        <v>3</v>
      </c>
      <c r="AW408" s="57">
        <v>2</v>
      </c>
      <c r="AX408" s="57">
        <v>2</v>
      </c>
      <c r="AY408" s="57">
        <v>2</v>
      </c>
      <c r="AZ408" s="57">
        <v>3</v>
      </c>
      <c r="BA408" s="57"/>
      <c r="BB408" s="57">
        <v>11</v>
      </c>
      <c r="BC408" s="57">
        <v>4</v>
      </c>
      <c r="BD408" s="57">
        <v>1</v>
      </c>
      <c r="BE408" s="57">
        <v>0</v>
      </c>
      <c r="BF408" s="57">
        <v>0</v>
      </c>
      <c r="BG408" s="57">
        <v>0</v>
      </c>
      <c r="BH408" s="57">
        <v>1</v>
      </c>
      <c r="BI408" s="57">
        <v>253</v>
      </c>
      <c r="BJ408" s="57"/>
      <c r="BK408" s="57"/>
      <c r="BL408" s="57"/>
      <c r="BM408" s="57"/>
      <c r="BN408" s="57"/>
    </row>
    <row r="409" spans="1:66" x14ac:dyDescent="0.25">
      <c r="A409" s="77">
        <v>12</v>
      </c>
      <c r="B409" s="77" t="s">
        <v>750</v>
      </c>
      <c r="C409" s="77">
        <v>121</v>
      </c>
      <c r="D409" s="77" t="s">
        <v>763</v>
      </c>
      <c r="E409" s="77">
        <v>747</v>
      </c>
      <c r="F409" s="77" t="s">
        <v>764</v>
      </c>
      <c r="G409" s="77">
        <v>28</v>
      </c>
      <c r="H409" s="77" t="s">
        <v>690</v>
      </c>
      <c r="I409" s="77">
        <v>505</v>
      </c>
      <c r="J409" s="77" t="s">
        <v>764</v>
      </c>
      <c r="K409" s="77" t="s">
        <v>111</v>
      </c>
      <c r="L409" s="77">
        <v>158</v>
      </c>
      <c r="M409" s="77" t="s">
        <v>1224</v>
      </c>
      <c r="N409" s="77" t="s">
        <v>836</v>
      </c>
      <c r="O409" s="77" t="s">
        <v>837</v>
      </c>
      <c r="P409" s="57"/>
      <c r="Q409" s="57">
        <v>2</v>
      </c>
      <c r="R409" s="57"/>
      <c r="S409" s="57">
        <v>2</v>
      </c>
      <c r="T409" s="57">
        <v>12</v>
      </c>
      <c r="U409" s="57">
        <v>1</v>
      </c>
      <c r="V409" s="57">
        <v>3</v>
      </c>
      <c r="W409" s="57">
        <v>1</v>
      </c>
      <c r="X409" s="57">
        <v>1</v>
      </c>
      <c r="Y409" s="57"/>
      <c r="Z409" s="57">
        <v>2</v>
      </c>
      <c r="AA409" s="57">
        <v>6</v>
      </c>
      <c r="AB409" s="57">
        <v>0</v>
      </c>
      <c r="AC409" s="57">
        <v>5</v>
      </c>
      <c r="AD409" s="57">
        <v>1</v>
      </c>
      <c r="AE409" s="57">
        <v>2</v>
      </c>
      <c r="AF409" s="57"/>
      <c r="AG409" s="57">
        <v>9</v>
      </c>
      <c r="AH409" s="57">
        <v>4</v>
      </c>
      <c r="AI409" s="57"/>
      <c r="AJ409" s="57">
        <v>1</v>
      </c>
      <c r="AK409" s="57">
        <v>7</v>
      </c>
      <c r="AL409" s="57">
        <v>2</v>
      </c>
      <c r="AM409" s="57">
        <v>0</v>
      </c>
      <c r="AN409" s="57">
        <v>0</v>
      </c>
      <c r="AO409" s="57">
        <v>2</v>
      </c>
      <c r="AP409" s="57"/>
      <c r="AQ409" s="57">
        <v>4</v>
      </c>
      <c r="AR409" s="57">
        <v>1</v>
      </c>
      <c r="AS409" s="57">
        <v>4</v>
      </c>
      <c r="AT409" s="57"/>
      <c r="AU409" s="57">
        <v>7</v>
      </c>
      <c r="AV409" s="57">
        <v>5</v>
      </c>
      <c r="AW409" s="57">
        <v>2</v>
      </c>
      <c r="AX409" s="57">
        <v>0</v>
      </c>
      <c r="AY409" s="57">
        <v>1</v>
      </c>
      <c r="AZ409" s="57">
        <v>2</v>
      </c>
      <c r="BA409" s="57"/>
      <c r="BB409" s="57">
        <v>6</v>
      </c>
      <c r="BC409" s="57">
        <v>3</v>
      </c>
      <c r="BD409" s="57">
        <v>1</v>
      </c>
      <c r="BE409" s="57">
        <v>0</v>
      </c>
      <c r="BF409" s="57">
        <v>0</v>
      </c>
      <c r="BG409" s="57">
        <v>5</v>
      </c>
      <c r="BH409" s="57">
        <v>5</v>
      </c>
      <c r="BI409" s="57">
        <v>264</v>
      </c>
      <c r="BJ409" s="57"/>
      <c r="BK409" s="57"/>
      <c r="BL409" s="57"/>
      <c r="BM409" s="57"/>
      <c r="BN409" s="57"/>
    </row>
    <row r="410" spans="1:66" x14ac:dyDescent="0.25">
      <c r="A410" s="77">
        <v>12</v>
      </c>
      <c r="B410" s="77" t="s">
        <v>750</v>
      </c>
      <c r="C410" s="77">
        <v>121</v>
      </c>
      <c r="D410" s="77" t="s">
        <v>763</v>
      </c>
      <c r="E410" s="77">
        <v>747</v>
      </c>
      <c r="F410" s="77" t="s">
        <v>764</v>
      </c>
      <c r="G410" s="77">
        <v>28</v>
      </c>
      <c r="H410" s="77" t="s">
        <v>690</v>
      </c>
      <c r="I410" s="77">
        <v>505</v>
      </c>
      <c r="J410" s="77" t="s">
        <v>764</v>
      </c>
      <c r="K410" s="77" t="s">
        <v>111</v>
      </c>
      <c r="L410" s="77">
        <v>159</v>
      </c>
      <c r="M410" s="77" t="s">
        <v>1225</v>
      </c>
      <c r="N410" s="77" t="s">
        <v>838</v>
      </c>
      <c r="O410" s="77" t="s">
        <v>839</v>
      </c>
      <c r="P410" s="57"/>
      <c r="Q410" s="57">
        <v>1</v>
      </c>
      <c r="R410" s="57"/>
      <c r="S410" s="57">
        <v>3</v>
      </c>
      <c r="T410" s="57">
        <v>16</v>
      </c>
      <c r="U410" s="57">
        <v>1</v>
      </c>
      <c r="V410" s="57">
        <v>3</v>
      </c>
      <c r="W410" s="57">
        <v>0</v>
      </c>
      <c r="X410" s="57">
        <v>0</v>
      </c>
      <c r="Y410" s="57"/>
      <c r="Z410" s="57">
        <v>2</v>
      </c>
      <c r="AA410" s="57">
        <v>8</v>
      </c>
      <c r="AB410" s="57">
        <v>0</v>
      </c>
      <c r="AC410" s="57">
        <v>1</v>
      </c>
      <c r="AD410" s="57">
        <v>2</v>
      </c>
      <c r="AE410" s="57">
        <v>1</v>
      </c>
      <c r="AF410" s="57"/>
      <c r="AG410" s="57">
        <v>4</v>
      </c>
      <c r="AH410" s="57">
        <v>0</v>
      </c>
      <c r="AI410" s="57"/>
      <c r="AJ410" s="57">
        <v>3</v>
      </c>
      <c r="AK410" s="57">
        <v>5</v>
      </c>
      <c r="AL410" s="57">
        <v>3</v>
      </c>
      <c r="AM410" s="57">
        <v>0</v>
      </c>
      <c r="AN410" s="57">
        <v>1</v>
      </c>
      <c r="AO410" s="57">
        <v>4</v>
      </c>
      <c r="AP410" s="57"/>
      <c r="AQ410" s="57">
        <v>3</v>
      </c>
      <c r="AR410" s="57">
        <v>1</v>
      </c>
      <c r="AS410" s="57">
        <v>3</v>
      </c>
      <c r="AT410" s="57"/>
      <c r="AU410" s="57">
        <v>4</v>
      </c>
      <c r="AV410" s="57">
        <v>2</v>
      </c>
      <c r="AW410" s="57">
        <v>10</v>
      </c>
      <c r="AX410" s="57">
        <v>1</v>
      </c>
      <c r="AY410" s="57">
        <v>1</v>
      </c>
      <c r="AZ410" s="57">
        <v>3</v>
      </c>
      <c r="BA410" s="57"/>
      <c r="BB410" s="57">
        <v>9</v>
      </c>
      <c r="BC410" s="57">
        <v>3</v>
      </c>
      <c r="BD410" s="57">
        <v>1</v>
      </c>
      <c r="BE410" s="57">
        <v>0</v>
      </c>
      <c r="BF410" s="57">
        <v>1</v>
      </c>
      <c r="BG410" s="57">
        <v>3</v>
      </c>
      <c r="BH410" s="57">
        <v>5</v>
      </c>
      <c r="BI410" s="57">
        <v>269</v>
      </c>
      <c r="BJ410" s="57"/>
      <c r="BK410" s="57"/>
      <c r="BL410" s="57"/>
      <c r="BM410" s="57"/>
      <c r="BN410" s="57"/>
    </row>
    <row r="411" spans="1:66" x14ac:dyDescent="0.25">
      <c r="A411" s="77">
        <v>12</v>
      </c>
      <c r="B411" s="77" t="s">
        <v>750</v>
      </c>
      <c r="C411" s="77">
        <v>121</v>
      </c>
      <c r="D411" s="77" t="s">
        <v>763</v>
      </c>
      <c r="E411" s="77">
        <v>747</v>
      </c>
      <c r="F411" s="77" t="s">
        <v>764</v>
      </c>
      <c r="G411" s="77">
        <v>28</v>
      </c>
      <c r="H411" s="77" t="s">
        <v>690</v>
      </c>
      <c r="I411" s="77">
        <v>505</v>
      </c>
      <c r="J411" s="77" t="s">
        <v>764</v>
      </c>
      <c r="K411" s="77" t="s">
        <v>111</v>
      </c>
      <c r="L411" s="77">
        <v>160</v>
      </c>
      <c r="M411" s="77" t="s">
        <v>1226</v>
      </c>
      <c r="N411" s="77" t="s">
        <v>838</v>
      </c>
      <c r="O411" s="77" t="s">
        <v>839</v>
      </c>
      <c r="P411" s="57"/>
      <c r="Q411" s="57">
        <v>1</v>
      </c>
      <c r="R411" s="57"/>
      <c r="S411" s="57">
        <v>2</v>
      </c>
      <c r="T411" s="57">
        <v>8</v>
      </c>
      <c r="U411" s="57">
        <v>1</v>
      </c>
      <c r="V411" s="57">
        <v>1</v>
      </c>
      <c r="W411" s="57">
        <v>1</v>
      </c>
      <c r="X411" s="57">
        <v>0</v>
      </c>
      <c r="Y411" s="57"/>
      <c r="Z411" s="57">
        <v>1</v>
      </c>
      <c r="AA411" s="57">
        <v>5</v>
      </c>
      <c r="AB411" s="57">
        <v>0</v>
      </c>
      <c r="AC411" s="57">
        <v>7</v>
      </c>
      <c r="AD411" s="57">
        <v>0</v>
      </c>
      <c r="AE411" s="57">
        <v>4</v>
      </c>
      <c r="AF411" s="57"/>
      <c r="AG411" s="57">
        <v>4</v>
      </c>
      <c r="AH411" s="57">
        <v>3</v>
      </c>
      <c r="AI411" s="57"/>
      <c r="AJ411" s="57">
        <v>1</v>
      </c>
      <c r="AK411" s="57">
        <v>2</v>
      </c>
      <c r="AL411" s="57">
        <v>2</v>
      </c>
      <c r="AM411" s="57">
        <v>0</v>
      </c>
      <c r="AN411" s="57">
        <v>3</v>
      </c>
      <c r="AO411" s="57">
        <v>3</v>
      </c>
      <c r="AP411" s="57"/>
      <c r="AQ411" s="57">
        <v>1</v>
      </c>
      <c r="AR411" s="57">
        <v>1</v>
      </c>
      <c r="AS411" s="57">
        <v>4</v>
      </c>
      <c r="AT411" s="57"/>
      <c r="AU411" s="57">
        <v>8</v>
      </c>
      <c r="AV411" s="57">
        <v>3</v>
      </c>
      <c r="AW411" s="57">
        <v>10</v>
      </c>
      <c r="AX411" s="57">
        <v>2</v>
      </c>
      <c r="AY411" s="57">
        <v>1</v>
      </c>
      <c r="AZ411" s="57">
        <v>0</v>
      </c>
      <c r="BA411" s="57"/>
      <c r="BB411" s="57">
        <v>9</v>
      </c>
      <c r="BC411" s="57">
        <v>8</v>
      </c>
      <c r="BD411" s="57">
        <v>2</v>
      </c>
      <c r="BE411" s="57">
        <v>0</v>
      </c>
      <c r="BF411" s="57">
        <v>2</v>
      </c>
      <c r="BG411" s="57">
        <v>4</v>
      </c>
      <c r="BH411" s="57">
        <v>3</v>
      </c>
      <c r="BI411" s="57">
        <v>271</v>
      </c>
      <c r="BJ411" s="57"/>
      <c r="BK411" s="57"/>
      <c r="BL411" s="57"/>
      <c r="BM411" s="57"/>
      <c r="BN411" s="57"/>
    </row>
    <row r="412" spans="1:66" x14ac:dyDescent="0.25">
      <c r="A412" s="77">
        <v>12</v>
      </c>
      <c r="B412" s="77" t="s">
        <v>750</v>
      </c>
      <c r="C412" s="77">
        <v>121</v>
      </c>
      <c r="D412" s="77" t="s">
        <v>763</v>
      </c>
      <c r="E412" s="77">
        <v>747</v>
      </c>
      <c r="F412" s="77" t="s">
        <v>764</v>
      </c>
      <c r="G412" s="77">
        <v>28</v>
      </c>
      <c r="H412" s="77" t="s">
        <v>690</v>
      </c>
      <c r="I412" s="77">
        <v>505</v>
      </c>
      <c r="J412" s="77" t="s">
        <v>764</v>
      </c>
      <c r="K412" s="77" t="s">
        <v>111</v>
      </c>
      <c r="L412" s="77">
        <v>161</v>
      </c>
      <c r="M412" s="77" t="s">
        <v>1227</v>
      </c>
      <c r="N412" s="77" t="s">
        <v>838</v>
      </c>
      <c r="O412" s="77" t="s">
        <v>839</v>
      </c>
      <c r="P412" s="57"/>
      <c r="Q412" s="57">
        <v>2</v>
      </c>
      <c r="R412" s="57"/>
      <c r="S412" s="57">
        <v>3</v>
      </c>
      <c r="T412" s="57">
        <v>13</v>
      </c>
      <c r="U412" s="57">
        <v>1</v>
      </c>
      <c r="V412" s="57">
        <v>2</v>
      </c>
      <c r="W412" s="57">
        <v>1</v>
      </c>
      <c r="X412" s="57">
        <v>1</v>
      </c>
      <c r="Y412" s="57"/>
      <c r="Z412" s="57">
        <v>2</v>
      </c>
      <c r="AA412" s="57">
        <v>8</v>
      </c>
      <c r="AB412" s="57">
        <v>1</v>
      </c>
      <c r="AC412" s="57">
        <v>8</v>
      </c>
      <c r="AD412" s="57">
        <v>1</v>
      </c>
      <c r="AE412" s="57">
        <v>2</v>
      </c>
      <c r="AF412" s="57"/>
      <c r="AG412" s="57">
        <v>8</v>
      </c>
      <c r="AH412" s="57">
        <v>1</v>
      </c>
      <c r="AI412" s="57"/>
      <c r="AJ412" s="57">
        <v>4</v>
      </c>
      <c r="AK412" s="57">
        <v>3</v>
      </c>
      <c r="AL412" s="57">
        <v>2</v>
      </c>
      <c r="AM412" s="57">
        <v>0</v>
      </c>
      <c r="AN412" s="57">
        <v>1</v>
      </c>
      <c r="AO412" s="57">
        <v>2</v>
      </c>
      <c r="AP412" s="57"/>
      <c r="AQ412" s="57">
        <v>2</v>
      </c>
      <c r="AR412" s="57">
        <v>2</v>
      </c>
      <c r="AS412" s="57">
        <v>1</v>
      </c>
      <c r="AT412" s="57"/>
      <c r="AU412" s="57">
        <v>5</v>
      </c>
      <c r="AV412" s="57">
        <v>0</v>
      </c>
      <c r="AW412" s="57">
        <v>4</v>
      </c>
      <c r="AX412" s="57">
        <v>0</v>
      </c>
      <c r="AY412" s="57">
        <v>3</v>
      </c>
      <c r="AZ412" s="57">
        <v>3</v>
      </c>
      <c r="BA412" s="57"/>
      <c r="BB412" s="57">
        <v>8</v>
      </c>
      <c r="BC412" s="57">
        <v>2</v>
      </c>
      <c r="BD412" s="57">
        <v>0</v>
      </c>
      <c r="BE412" s="57">
        <v>1</v>
      </c>
      <c r="BF412" s="57">
        <v>1</v>
      </c>
      <c r="BG412" s="57">
        <v>3</v>
      </c>
      <c r="BH412" s="57">
        <v>2</v>
      </c>
      <c r="BI412" s="57">
        <v>261</v>
      </c>
      <c r="BJ412" s="57"/>
      <c r="BK412" s="57"/>
      <c r="BL412" s="57"/>
      <c r="BM412" s="57"/>
      <c r="BN412" s="57"/>
    </row>
    <row r="413" spans="1:66" x14ac:dyDescent="0.25">
      <c r="A413" s="77">
        <v>12</v>
      </c>
      <c r="B413" s="77" t="s">
        <v>750</v>
      </c>
      <c r="C413" s="77">
        <v>121</v>
      </c>
      <c r="D413" s="77" t="s">
        <v>763</v>
      </c>
      <c r="E413" s="77">
        <v>747</v>
      </c>
      <c r="F413" s="77" t="s">
        <v>764</v>
      </c>
      <c r="G413" s="77">
        <v>28</v>
      </c>
      <c r="H413" s="77" t="s">
        <v>690</v>
      </c>
      <c r="I413" s="77">
        <v>505</v>
      </c>
      <c r="J413" s="77" t="s">
        <v>764</v>
      </c>
      <c r="K413" s="77" t="s">
        <v>111</v>
      </c>
      <c r="L413" s="77">
        <v>162</v>
      </c>
      <c r="M413" s="77" t="s">
        <v>1228</v>
      </c>
      <c r="N413" s="77" t="s">
        <v>838</v>
      </c>
      <c r="O413" s="77" t="s">
        <v>839</v>
      </c>
      <c r="P413" s="57"/>
      <c r="Q413" s="57">
        <v>1</v>
      </c>
      <c r="R413" s="57"/>
      <c r="S413" s="57">
        <v>1</v>
      </c>
      <c r="T413" s="57">
        <v>7</v>
      </c>
      <c r="U413" s="57">
        <v>0</v>
      </c>
      <c r="V413" s="57">
        <v>0</v>
      </c>
      <c r="W413" s="57">
        <v>1</v>
      </c>
      <c r="X413" s="57">
        <v>0</v>
      </c>
      <c r="Y413" s="57"/>
      <c r="Z413" s="57">
        <v>3</v>
      </c>
      <c r="AA413" s="57">
        <v>1</v>
      </c>
      <c r="AB413" s="57">
        <v>1</v>
      </c>
      <c r="AC413" s="57">
        <v>2</v>
      </c>
      <c r="AD413" s="57">
        <v>1</v>
      </c>
      <c r="AE413" s="57">
        <v>3</v>
      </c>
      <c r="AF413" s="57"/>
      <c r="AG413" s="57">
        <v>0</v>
      </c>
      <c r="AH413" s="57">
        <v>4</v>
      </c>
      <c r="AI413" s="57"/>
      <c r="AJ413" s="57">
        <v>0</v>
      </c>
      <c r="AK413" s="57">
        <v>3</v>
      </c>
      <c r="AL413" s="57">
        <v>2</v>
      </c>
      <c r="AM413" s="57">
        <v>0</v>
      </c>
      <c r="AN413" s="57">
        <v>0</v>
      </c>
      <c r="AO413" s="57">
        <v>5</v>
      </c>
      <c r="AP413" s="57"/>
      <c r="AQ413" s="57">
        <v>2</v>
      </c>
      <c r="AR413" s="57">
        <v>3</v>
      </c>
      <c r="AS413" s="57">
        <v>1</v>
      </c>
      <c r="AT413" s="57"/>
      <c r="AU413" s="57">
        <v>0</v>
      </c>
      <c r="AV413" s="57">
        <v>1</v>
      </c>
      <c r="AW413" s="57">
        <v>3</v>
      </c>
      <c r="AX413" s="57">
        <v>0</v>
      </c>
      <c r="AY413" s="57">
        <v>2</v>
      </c>
      <c r="AZ413" s="57">
        <v>2</v>
      </c>
      <c r="BA413" s="57"/>
      <c r="BB413" s="57">
        <v>14</v>
      </c>
      <c r="BC413" s="57">
        <v>3</v>
      </c>
      <c r="BD413" s="57">
        <v>0</v>
      </c>
      <c r="BE413" s="57">
        <v>0</v>
      </c>
      <c r="BF413" s="57">
        <v>0</v>
      </c>
      <c r="BG413" s="57">
        <v>2</v>
      </c>
      <c r="BH413" s="57">
        <v>2</v>
      </c>
      <c r="BI413" s="57">
        <v>241</v>
      </c>
      <c r="BJ413" s="57"/>
      <c r="BK413" s="57"/>
      <c r="BL413" s="57"/>
      <c r="BM413" s="57"/>
      <c r="BN413" s="57"/>
    </row>
    <row r="414" spans="1:66" x14ac:dyDescent="0.25">
      <c r="A414" s="77">
        <v>12</v>
      </c>
      <c r="B414" s="77" t="s">
        <v>750</v>
      </c>
      <c r="C414" s="77">
        <v>121</v>
      </c>
      <c r="D414" s="77" t="s">
        <v>763</v>
      </c>
      <c r="E414" s="77">
        <v>747</v>
      </c>
      <c r="F414" s="77" t="s">
        <v>764</v>
      </c>
      <c r="G414" s="77">
        <v>28</v>
      </c>
      <c r="H414" s="77" t="s">
        <v>690</v>
      </c>
      <c r="I414" s="77">
        <v>505</v>
      </c>
      <c r="J414" s="77" t="s">
        <v>764</v>
      </c>
      <c r="K414" s="77" t="s">
        <v>111</v>
      </c>
      <c r="L414" s="77">
        <v>163</v>
      </c>
      <c r="M414" s="77" t="s">
        <v>1229</v>
      </c>
      <c r="N414" s="77" t="s">
        <v>838</v>
      </c>
      <c r="O414" s="77" t="s">
        <v>839</v>
      </c>
      <c r="P414" s="57"/>
      <c r="Q414" s="57">
        <v>3</v>
      </c>
      <c r="R414" s="57"/>
      <c r="S414" s="57">
        <v>2</v>
      </c>
      <c r="T414" s="57">
        <v>11</v>
      </c>
      <c r="U414" s="57">
        <v>0</v>
      </c>
      <c r="V414" s="57">
        <v>1</v>
      </c>
      <c r="W414" s="57">
        <v>1</v>
      </c>
      <c r="X414" s="57">
        <v>0</v>
      </c>
      <c r="Y414" s="57"/>
      <c r="Z414" s="57">
        <v>4</v>
      </c>
      <c r="AA414" s="57">
        <v>3</v>
      </c>
      <c r="AB414" s="57">
        <v>0</v>
      </c>
      <c r="AC414" s="57">
        <v>4</v>
      </c>
      <c r="AD414" s="57">
        <v>1</v>
      </c>
      <c r="AE414" s="57">
        <v>3</v>
      </c>
      <c r="AF414" s="57"/>
      <c r="AG414" s="57">
        <v>5</v>
      </c>
      <c r="AH414" s="57">
        <v>2</v>
      </c>
      <c r="AI414" s="57"/>
      <c r="AJ414" s="57">
        <v>3</v>
      </c>
      <c r="AK414" s="57">
        <v>2</v>
      </c>
      <c r="AL414" s="57">
        <v>2</v>
      </c>
      <c r="AM414" s="57">
        <v>0</v>
      </c>
      <c r="AN414" s="57">
        <v>2</v>
      </c>
      <c r="AO414" s="57">
        <v>2</v>
      </c>
      <c r="AP414" s="57"/>
      <c r="AQ414" s="57">
        <v>2</v>
      </c>
      <c r="AR414" s="57">
        <v>2</v>
      </c>
      <c r="AS414" s="57">
        <v>2</v>
      </c>
      <c r="AT414" s="57"/>
      <c r="AU414" s="57">
        <v>5</v>
      </c>
      <c r="AV414" s="57">
        <v>1</v>
      </c>
      <c r="AW414" s="57">
        <v>4</v>
      </c>
      <c r="AX414" s="57">
        <v>2</v>
      </c>
      <c r="AY414" s="57">
        <v>2</v>
      </c>
      <c r="AZ414" s="57">
        <v>2</v>
      </c>
      <c r="BA414" s="57"/>
      <c r="BB414" s="57">
        <v>5</v>
      </c>
      <c r="BC414" s="57">
        <v>7</v>
      </c>
      <c r="BD414" s="57">
        <v>1</v>
      </c>
      <c r="BE414" s="57">
        <v>0</v>
      </c>
      <c r="BF414" s="57">
        <v>0</v>
      </c>
      <c r="BG414" s="57">
        <v>2</v>
      </c>
      <c r="BH414" s="57">
        <v>3</v>
      </c>
      <c r="BI414" s="57">
        <v>235</v>
      </c>
      <c r="BJ414" s="57"/>
      <c r="BK414" s="57"/>
      <c r="BL414" s="57"/>
      <c r="BM414" s="57"/>
      <c r="BN414" s="57"/>
    </row>
    <row r="415" spans="1:66" x14ac:dyDescent="0.25">
      <c r="A415" s="77">
        <v>12</v>
      </c>
      <c r="B415" s="77" t="s">
        <v>750</v>
      </c>
      <c r="C415" s="77">
        <v>121</v>
      </c>
      <c r="D415" s="77" t="s">
        <v>763</v>
      </c>
      <c r="E415" s="77">
        <v>747</v>
      </c>
      <c r="F415" s="77" t="s">
        <v>764</v>
      </c>
      <c r="G415" s="77">
        <v>28</v>
      </c>
      <c r="H415" s="77" t="s">
        <v>690</v>
      </c>
      <c r="I415" s="77">
        <v>505</v>
      </c>
      <c r="J415" s="77" t="s">
        <v>764</v>
      </c>
      <c r="K415" s="77" t="s">
        <v>111</v>
      </c>
      <c r="L415" s="77">
        <v>164</v>
      </c>
      <c r="M415" s="77" t="s">
        <v>1230</v>
      </c>
      <c r="N415" s="77" t="s">
        <v>838</v>
      </c>
      <c r="O415" s="77" t="s">
        <v>839</v>
      </c>
      <c r="P415" s="57"/>
      <c r="Q415" s="57">
        <v>4</v>
      </c>
      <c r="R415" s="57"/>
      <c r="S415" s="57">
        <v>3</v>
      </c>
      <c r="T415" s="57">
        <v>11</v>
      </c>
      <c r="U415" s="57">
        <v>0</v>
      </c>
      <c r="V415" s="57">
        <v>1</v>
      </c>
      <c r="W415" s="57">
        <v>2</v>
      </c>
      <c r="X415" s="57">
        <v>0</v>
      </c>
      <c r="Y415" s="57"/>
      <c r="Z415" s="57">
        <v>6</v>
      </c>
      <c r="AA415" s="57">
        <v>11</v>
      </c>
      <c r="AB415" s="57">
        <v>3</v>
      </c>
      <c r="AC415" s="57">
        <v>13</v>
      </c>
      <c r="AD415" s="57">
        <v>1</v>
      </c>
      <c r="AE415" s="57">
        <v>4</v>
      </c>
      <c r="AF415" s="57"/>
      <c r="AG415" s="57">
        <v>4</v>
      </c>
      <c r="AH415" s="57">
        <v>0</v>
      </c>
      <c r="AI415" s="57"/>
      <c r="AJ415" s="57">
        <v>2</v>
      </c>
      <c r="AK415" s="57">
        <v>2</v>
      </c>
      <c r="AL415" s="57">
        <v>3</v>
      </c>
      <c r="AM415" s="57">
        <v>3</v>
      </c>
      <c r="AN415" s="57">
        <v>3</v>
      </c>
      <c r="AO415" s="57">
        <v>6</v>
      </c>
      <c r="AP415" s="57"/>
      <c r="AQ415" s="57">
        <v>3</v>
      </c>
      <c r="AR415" s="57">
        <v>2</v>
      </c>
      <c r="AS415" s="57">
        <v>3</v>
      </c>
      <c r="AT415" s="57"/>
      <c r="AU415" s="57">
        <v>7</v>
      </c>
      <c r="AV415" s="57">
        <v>3</v>
      </c>
      <c r="AW415" s="57">
        <v>1</v>
      </c>
      <c r="AX415" s="57">
        <v>4</v>
      </c>
      <c r="AY415" s="57">
        <v>2</v>
      </c>
      <c r="AZ415" s="57">
        <v>0</v>
      </c>
      <c r="BA415" s="57"/>
      <c r="BB415" s="57">
        <v>9</v>
      </c>
      <c r="BC415" s="57">
        <v>4</v>
      </c>
      <c r="BD415" s="57">
        <v>1</v>
      </c>
      <c r="BE415" s="57">
        <v>1</v>
      </c>
      <c r="BF415" s="57">
        <v>0</v>
      </c>
      <c r="BG415" s="57">
        <v>1</v>
      </c>
      <c r="BH415" s="57">
        <v>0</v>
      </c>
      <c r="BI415" s="57">
        <v>342</v>
      </c>
      <c r="BJ415" s="57"/>
      <c r="BK415" s="57"/>
      <c r="BL415" s="57"/>
      <c r="BM415" s="57"/>
      <c r="BN415" s="57"/>
    </row>
    <row r="416" spans="1:66" x14ac:dyDescent="0.25">
      <c r="A416" s="77">
        <v>12</v>
      </c>
      <c r="B416" s="77" t="s">
        <v>750</v>
      </c>
      <c r="C416" s="77">
        <v>121</v>
      </c>
      <c r="D416" s="77" t="s">
        <v>763</v>
      </c>
      <c r="E416" s="77">
        <v>747</v>
      </c>
      <c r="F416" s="77" t="s">
        <v>764</v>
      </c>
      <c r="G416" s="77">
        <v>28</v>
      </c>
      <c r="H416" s="77" t="s">
        <v>690</v>
      </c>
      <c r="I416" s="77">
        <v>505</v>
      </c>
      <c r="J416" s="77" t="s">
        <v>764</v>
      </c>
      <c r="K416" s="77" t="s">
        <v>111</v>
      </c>
      <c r="L416" s="77">
        <v>165</v>
      </c>
      <c r="M416" s="77" t="s">
        <v>1231</v>
      </c>
      <c r="N416" s="77" t="s">
        <v>838</v>
      </c>
      <c r="O416" s="77" t="s">
        <v>839</v>
      </c>
      <c r="P416" s="57"/>
      <c r="Q416" s="57">
        <v>2</v>
      </c>
      <c r="R416" s="57"/>
      <c r="S416" s="57">
        <v>0</v>
      </c>
      <c r="T416" s="57">
        <v>7</v>
      </c>
      <c r="U416" s="57">
        <v>0</v>
      </c>
      <c r="V416" s="57">
        <v>0</v>
      </c>
      <c r="W416" s="57">
        <v>0</v>
      </c>
      <c r="X416" s="57">
        <v>1</v>
      </c>
      <c r="Y416" s="57"/>
      <c r="Z416" s="57">
        <v>1</v>
      </c>
      <c r="AA416" s="57">
        <v>1</v>
      </c>
      <c r="AB416" s="57">
        <v>0</v>
      </c>
      <c r="AC416" s="57">
        <v>4</v>
      </c>
      <c r="AD416" s="57">
        <v>1</v>
      </c>
      <c r="AE416" s="57">
        <v>1</v>
      </c>
      <c r="AF416" s="57"/>
      <c r="AG416" s="57">
        <v>2</v>
      </c>
      <c r="AH416" s="57">
        <v>1</v>
      </c>
      <c r="AI416" s="57"/>
      <c r="AJ416" s="57">
        <v>1</v>
      </c>
      <c r="AK416" s="57">
        <v>2</v>
      </c>
      <c r="AL416" s="57">
        <v>1</v>
      </c>
      <c r="AM416" s="57">
        <v>0</v>
      </c>
      <c r="AN416" s="57">
        <v>2</v>
      </c>
      <c r="AO416" s="57">
        <v>6</v>
      </c>
      <c r="AP416" s="57"/>
      <c r="AQ416" s="57">
        <v>0</v>
      </c>
      <c r="AR416" s="57">
        <v>2</v>
      </c>
      <c r="AS416" s="57">
        <v>3</v>
      </c>
      <c r="AT416" s="57"/>
      <c r="AU416" s="57">
        <v>5</v>
      </c>
      <c r="AV416" s="57">
        <v>2</v>
      </c>
      <c r="AW416" s="57">
        <v>4</v>
      </c>
      <c r="AX416" s="57">
        <v>1</v>
      </c>
      <c r="AY416" s="57">
        <v>1</v>
      </c>
      <c r="AZ416" s="57">
        <v>2</v>
      </c>
      <c r="BA416" s="57"/>
      <c r="BB416" s="57">
        <v>7</v>
      </c>
      <c r="BC416" s="57">
        <v>8</v>
      </c>
      <c r="BD416" s="57">
        <v>0</v>
      </c>
      <c r="BE416" s="57">
        <v>0</v>
      </c>
      <c r="BF416" s="57">
        <v>0</v>
      </c>
      <c r="BG416" s="57">
        <v>5</v>
      </c>
      <c r="BH416" s="57">
        <v>4</v>
      </c>
      <c r="BI416" s="57">
        <v>249</v>
      </c>
      <c r="BJ416" s="57"/>
      <c r="BK416" s="57"/>
      <c r="BL416" s="57"/>
      <c r="BM416" s="57"/>
      <c r="BN416" s="57"/>
    </row>
    <row r="417" spans="1:66" x14ac:dyDescent="0.25">
      <c r="A417" s="77">
        <v>12</v>
      </c>
      <c r="B417" s="77" t="s">
        <v>750</v>
      </c>
      <c r="C417" s="77">
        <v>121</v>
      </c>
      <c r="D417" s="77" t="s">
        <v>763</v>
      </c>
      <c r="E417" s="77">
        <v>747</v>
      </c>
      <c r="F417" s="77" t="s">
        <v>764</v>
      </c>
      <c r="G417" s="77">
        <v>28</v>
      </c>
      <c r="H417" s="77" t="s">
        <v>690</v>
      </c>
      <c r="I417" s="77">
        <v>505</v>
      </c>
      <c r="J417" s="77" t="s">
        <v>764</v>
      </c>
      <c r="K417" s="77" t="s">
        <v>111</v>
      </c>
      <c r="L417" s="77">
        <v>166</v>
      </c>
      <c r="M417" s="77" t="s">
        <v>1232</v>
      </c>
      <c r="N417" s="77" t="s">
        <v>838</v>
      </c>
      <c r="O417" s="77" t="s">
        <v>839</v>
      </c>
      <c r="P417" s="57"/>
      <c r="Q417" s="57">
        <v>2</v>
      </c>
      <c r="R417" s="57"/>
      <c r="S417" s="57">
        <v>0</v>
      </c>
      <c r="T417" s="57">
        <v>4</v>
      </c>
      <c r="U417" s="57">
        <v>2</v>
      </c>
      <c r="V417" s="57">
        <v>2</v>
      </c>
      <c r="W417" s="57">
        <v>0</v>
      </c>
      <c r="X417" s="57">
        <v>1</v>
      </c>
      <c r="Y417" s="57"/>
      <c r="Z417" s="57">
        <v>2</v>
      </c>
      <c r="AA417" s="57">
        <v>3</v>
      </c>
      <c r="AB417" s="57">
        <v>1</v>
      </c>
      <c r="AC417" s="57">
        <v>5</v>
      </c>
      <c r="AD417" s="57">
        <v>1</v>
      </c>
      <c r="AE417" s="57">
        <v>3</v>
      </c>
      <c r="AF417" s="57"/>
      <c r="AG417" s="57">
        <v>1</v>
      </c>
      <c r="AH417" s="57">
        <v>2</v>
      </c>
      <c r="AI417" s="57"/>
      <c r="AJ417" s="57">
        <v>3</v>
      </c>
      <c r="AK417" s="57">
        <v>1</v>
      </c>
      <c r="AL417" s="57">
        <v>1</v>
      </c>
      <c r="AM417" s="57">
        <v>0</v>
      </c>
      <c r="AN417" s="57">
        <v>1</v>
      </c>
      <c r="AO417" s="57">
        <v>6</v>
      </c>
      <c r="AP417" s="57"/>
      <c r="AQ417" s="57">
        <v>1</v>
      </c>
      <c r="AR417" s="57">
        <v>2</v>
      </c>
      <c r="AS417" s="57">
        <v>2</v>
      </c>
      <c r="AT417" s="57"/>
      <c r="AU417" s="57">
        <v>4</v>
      </c>
      <c r="AV417" s="57">
        <v>1</v>
      </c>
      <c r="AW417" s="57">
        <v>1</v>
      </c>
      <c r="AX417" s="57">
        <v>2</v>
      </c>
      <c r="AY417" s="57">
        <v>0</v>
      </c>
      <c r="AZ417" s="57">
        <v>0</v>
      </c>
      <c r="BA417" s="57"/>
      <c r="BB417" s="57">
        <v>10</v>
      </c>
      <c r="BC417" s="57">
        <v>3</v>
      </c>
      <c r="BD417" s="57">
        <v>2</v>
      </c>
      <c r="BE417" s="57">
        <v>0</v>
      </c>
      <c r="BF417" s="57">
        <v>0</v>
      </c>
      <c r="BG417" s="57">
        <v>2</v>
      </c>
      <c r="BH417" s="57">
        <v>3</v>
      </c>
      <c r="BI417" s="57">
        <v>254</v>
      </c>
      <c r="BJ417" s="57"/>
      <c r="BK417" s="57"/>
      <c r="BL417" s="57"/>
      <c r="BM417" s="57"/>
      <c r="BN417" s="57"/>
    </row>
    <row r="418" spans="1:66" x14ac:dyDescent="0.25">
      <c r="A418" s="77">
        <v>12</v>
      </c>
      <c r="B418" s="77" t="s">
        <v>750</v>
      </c>
      <c r="C418" s="77">
        <v>121</v>
      </c>
      <c r="D418" s="77" t="s">
        <v>763</v>
      </c>
      <c r="E418" s="77">
        <v>747</v>
      </c>
      <c r="F418" s="77" t="s">
        <v>764</v>
      </c>
      <c r="G418" s="77">
        <v>28</v>
      </c>
      <c r="H418" s="77" t="s">
        <v>690</v>
      </c>
      <c r="I418" s="77">
        <v>505</v>
      </c>
      <c r="J418" s="77" t="s">
        <v>764</v>
      </c>
      <c r="K418" s="77" t="s">
        <v>111</v>
      </c>
      <c r="L418" s="77">
        <v>167</v>
      </c>
      <c r="M418" s="77" t="s">
        <v>1233</v>
      </c>
      <c r="N418" s="77" t="s">
        <v>838</v>
      </c>
      <c r="O418" s="77" t="s">
        <v>839</v>
      </c>
      <c r="P418" s="57"/>
      <c r="Q418" s="57"/>
      <c r="R418" s="57"/>
      <c r="S418" s="57"/>
      <c r="T418" s="57">
        <v>6</v>
      </c>
      <c r="U418" s="57"/>
      <c r="V418" s="57"/>
      <c r="W418" s="57">
        <v>1</v>
      </c>
      <c r="X418" s="57">
        <v>1</v>
      </c>
      <c r="Y418" s="57"/>
      <c r="Z418" s="57">
        <v>3</v>
      </c>
      <c r="AA418" s="57">
        <v>4</v>
      </c>
      <c r="AB418" s="57"/>
      <c r="AC418" s="57"/>
      <c r="AD418" s="57">
        <v>2</v>
      </c>
      <c r="AE418" s="57">
        <v>4</v>
      </c>
      <c r="AF418" s="57"/>
      <c r="AG418" s="57"/>
      <c r="AH418" s="57">
        <v>2</v>
      </c>
      <c r="AI418" s="57"/>
      <c r="AJ418" s="57">
        <v>1</v>
      </c>
      <c r="AK418" s="57">
        <v>4</v>
      </c>
      <c r="AL418" s="57">
        <v>1</v>
      </c>
      <c r="AM418" s="57">
        <v>1</v>
      </c>
      <c r="AN418" s="57">
        <v>2</v>
      </c>
      <c r="AO418" s="57">
        <v>1</v>
      </c>
      <c r="AP418" s="57"/>
      <c r="AQ418" s="57">
        <v>1</v>
      </c>
      <c r="AR418" s="57"/>
      <c r="AS418" s="57">
        <v>1</v>
      </c>
      <c r="AT418" s="57"/>
      <c r="AU418" s="57">
        <v>4</v>
      </c>
      <c r="AV418" s="57"/>
      <c r="AW418" s="57">
        <v>1</v>
      </c>
      <c r="AX418" s="57">
        <v>4</v>
      </c>
      <c r="AY418" s="57">
        <v>1</v>
      </c>
      <c r="AZ418" s="57">
        <v>1</v>
      </c>
      <c r="BA418" s="57"/>
      <c r="BB418" s="57">
        <v>14</v>
      </c>
      <c r="BC418" s="57">
        <v>2</v>
      </c>
      <c r="BD418" s="57"/>
      <c r="BE418" s="57">
        <v>1</v>
      </c>
      <c r="BF418" s="57"/>
      <c r="BG418" s="57">
        <v>2</v>
      </c>
      <c r="BH418" s="57">
        <v>1</v>
      </c>
      <c r="BI418" s="57">
        <v>234</v>
      </c>
      <c r="BJ418" s="57"/>
      <c r="BK418" s="57"/>
      <c r="BL418" s="57"/>
      <c r="BM418" s="57"/>
      <c r="BN418" s="57"/>
    </row>
    <row r="419" spans="1:66" x14ac:dyDescent="0.25">
      <c r="A419" s="77">
        <v>12</v>
      </c>
      <c r="B419" s="77" t="s">
        <v>750</v>
      </c>
      <c r="C419" s="77">
        <v>121</v>
      </c>
      <c r="D419" s="77" t="s">
        <v>763</v>
      </c>
      <c r="E419" s="77">
        <v>747</v>
      </c>
      <c r="F419" s="77" t="s">
        <v>764</v>
      </c>
      <c r="G419" s="77">
        <v>28</v>
      </c>
      <c r="H419" s="77" t="s">
        <v>690</v>
      </c>
      <c r="I419" s="77">
        <v>505</v>
      </c>
      <c r="J419" s="77" t="s">
        <v>764</v>
      </c>
      <c r="K419" s="77" t="s">
        <v>111</v>
      </c>
      <c r="L419" s="77">
        <v>168</v>
      </c>
      <c r="M419" s="77" t="s">
        <v>1234</v>
      </c>
      <c r="N419" s="77" t="s">
        <v>838</v>
      </c>
      <c r="O419" s="77" t="s">
        <v>839</v>
      </c>
      <c r="P419" s="57"/>
      <c r="Q419" s="57">
        <v>1</v>
      </c>
      <c r="R419" s="57"/>
      <c r="S419" s="57">
        <v>1</v>
      </c>
      <c r="T419" s="57">
        <v>6</v>
      </c>
      <c r="U419" s="57">
        <v>1</v>
      </c>
      <c r="V419" s="57">
        <v>0</v>
      </c>
      <c r="W419" s="57">
        <v>0</v>
      </c>
      <c r="X419" s="57">
        <v>0</v>
      </c>
      <c r="Y419" s="57"/>
      <c r="Z419" s="57">
        <v>2</v>
      </c>
      <c r="AA419" s="57">
        <v>4</v>
      </c>
      <c r="AB419" s="57">
        <v>0</v>
      </c>
      <c r="AC419" s="57">
        <v>1</v>
      </c>
      <c r="AD419" s="57">
        <v>0</v>
      </c>
      <c r="AE419" s="57">
        <v>2</v>
      </c>
      <c r="AF419" s="57"/>
      <c r="AG419" s="57">
        <v>2</v>
      </c>
      <c r="AH419" s="57">
        <v>2</v>
      </c>
      <c r="AI419" s="57"/>
      <c r="AJ419" s="57">
        <v>1</v>
      </c>
      <c r="AK419" s="57">
        <v>2</v>
      </c>
      <c r="AL419" s="57">
        <v>3</v>
      </c>
      <c r="AM419" s="57">
        <v>0</v>
      </c>
      <c r="AN419" s="57">
        <v>1</v>
      </c>
      <c r="AO419" s="57">
        <v>1</v>
      </c>
      <c r="AP419" s="57"/>
      <c r="AQ419" s="57">
        <v>0</v>
      </c>
      <c r="AR419" s="57">
        <v>1</v>
      </c>
      <c r="AS419" s="57">
        <v>2</v>
      </c>
      <c r="AT419" s="57"/>
      <c r="AU419" s="57">
        <v>5</v>
      </c>
      <c r="AV419" s="57">
        <v>2</v>
      </c>
      <c r="AW419" s="57">
        <v>3</v>
      </c>
      <c r="AX419" s="57">
        <v>4</v>
      </c>
      <c r="AY419" s="57">
        <v>1</v>
      </c>
      <c r="AZ419" s="57">
        <v>1</v>
      </c>
      <c r="BA419" s="57"/>
      <c r="BB419" s="57">
        <v>8</v>
      </c>
      <c r="BC419" s="57">
        <v>7</v>
      </c>
      <c r="BD419" s="57">
        <v>2</v>
      </c>
      <c r="BE419" s="57">
        <v>0</v>
      </c>
      <c r="BF419" s="57">
        <v>0</v>
      </c>
      <c r="BG419" s="57">
        <v>2</v>
      </c>
      <c r="BH419" s="57">
        <v>2</v>
      </c>
      <c r="BI419" s="57">
        <v>237</v>
      </c>
      <c r="BJ419" s="57"/>
      <c r="BK419" s="57"/>
      <c r="BL419" s="57"/>
      <c r="BM419" s="57"/>
      <c r="BN419" s="57"/>
    </row>
    <row r="420" spans="1:66" x14ac:dyDescent="0.25">
      <c r="A420" s="77">
        <v>12</v>
      </c>
      <c r="B420" s="77" t="s">
        <v>750</v>
      </c>
      <c r="C420" s="77">
        <v>121</v>
      </c>
      <c r="D420" s="77" t="s">
        <v>763</v>
      </c>
      <c r="E420" s="77">
        <v>747</v>
      </c>
      <c r="F420" s="77" t="s">
        <v>764</v>
      </c>
      <c r="G420" s="77">
        <v>28</v>
      </c>
      <c r="H420" s="77" t="s">
        <v>690</v>
      </c>
      <c r="I420" s="77">
        <v>505</v>
      </c>
      <c r="J420" s="77" t="s">
        <v>764</v>
      </c>
      <c r="K420" s="77" t="s">
        <v>111</v>
      </c>
      <c r="L420" s="77">
        <v>169</v>
      </c>
      <c r="M420" s="77" t="s">
        <v>1235</v>
      </c>
      <c r="N420" s="77" t="s">
        <v>838</v>
      </c>
      <c r="O420" s="77" t="s">
        <v>839</v>
      </c>
      <c r="P420" s="57"/>
      <c r="Q420" s="57">
        <v>1</v>
      </c>
      <c r="R420" s="57"/>
      <c r="S420" s="57">
        <v>0</v>
      </c>
      <c r="T420" s="57">
        <v>7</v>
      </c>
      <c r="U420" s="57">
        <v>1</v>
      </c>
      <c r="V420" s="57">
        <v>0</v>
      </c>
      <c r="W420" s="57">
        <v>2</v>
      </c>
      <c r="X420" s="57">
        <v>1</v>
      </c>
      <c r="Y420" s="57"/>
      <c r="Z420" s="57">
        <v>6</v>
      </c>
      <c r="AA420" s="57">
        <v>4</v>
      </c>
      <c r="AB420" s="57">
        <v>0</v>
      </c>
      <c r="AC420" s="57">
        <v>3</v>
      </c>
      <c r="AD420" s="57">
        <v>0</v>
      </c>
      <c r="AE420" s="57">
        <v>1</v>
      </c>
      <c r="AF420" s="57"/>
      <c r="AG420" s="57">
        <v>4</v>
      </c>
      <c r="AH420" s="57">
        <v>0</v>
      </c>
      <c r="AI420" s="57"/>
      <c r="AJ420" s="57">
        <v>3</v>
      </c>
      <c r="AK420" s="57">
        <v>0</v>
      </c>
      <c r="AL420" s="57">
        <v>0</v>
      </c>
      <c r="AM420" s="57">
        <v>1</v>
      </c>
      <c r="AN420" s="57">
        <v>2</v>
      </c>
      <c r="AO420" s="57">
        <v>2</v>
      </c>
      <c r="AP420" s="57"/>
      <c r="AQ420" s="57">
        <v>1</v>
      </c>
      <c r="AR420" s="57">
        <v>1</v>
      </c>
      <c r="AS420" s="57">
        <v>1</v>
      </c>
      <c r="AT420" s="57"/>
      <c r="AU420" s="57">
        <v>5</v>
      </c>
      <c r="AV420" s="57">
        <v>2</v>
      </c>
      <c r="AW420" s="57">
        <v>3</v>
      </c>
      <c r="AX420" s="57">
        <v>2</v>
      </c>
      <c r="AY420" s="57">
        <v>0</v>
      </c>
      <c r="AZ420" s="57">
        <v>4</v>
      </c>
      <c r="BA420" s="57"/>
      <c r="BB420" s="57">
        <v>10</v>
      </c>
      <c r="BC420" s="57">
        <v>8</v>
      </c>
      <c r="BD420" s="57">
        <v>1</v>
      </c>
      <c r="BE420" s="57">
        <v>1</v>
      </c>
      <c r="BF420" s="57">
        <v>2</v>
      </c>
      <c r="BG420" s="57">
        <v>2</v>
      </c>
      <c r="BH420" s="57">
        <v>4</v>
      </c>
      <c r="BI420" s="57">
        <v>249</v>
      </c>
      <c r="BJ420" s="57"/>
      <c r="BK420" s="57"/>
      <c r="BL420" s="57"/>
      <c r="BM420" s="57"/>
      <c r="BN420" s="57"/>
    </row>
    <row r="421" spans="1:66" x14ac:dyDescent="0.25">
      <c r="A421" s="77">
        <v>12</v>
      </c>
      <c r="B421" s="77" t="s">
        <v>750</v>
      </c>
      <c r="C421" s="77">
        <v>121</v>
      </c>
      <c r="D421" s="77" t="s">
        <v>763</v>
      </c>
      <c r="E421" s="77">
        <v>747</v>
      </c>
      <c r="F421" s="77" t="s">
        <v>764</v>
      </c>
      <c r="G421" s="77">
        <v>28</v>
      </c>
      <c r="H421" s="77" t="s">
        <v>690</v>
      </c>
      <c r="I421" s="77">
        <v>505</v>
      </c>
      <c r="J421" s="77" t="s">
        <v>764</v>
      </c>
      <c r="K421" s="77" t="s">
        <v>111</v>
      </c>
      <c r="L421" s="77">
        <v>170</v>
      </c>
      <c r="M421" s="77" t="s">
        <v>1236</v>
      </c>
      <c r="N421" s="77" t="s">
        <v>838</v>
      </c>
      <c r="O421" s="77" t="s">
        <v>839</v>
      </c>
      <c r="P421" s="57"/>
      <c r="Q421" s="57">
        <v>1</v>
      </c>
      <c r="R421" s="57"/>
      <c r="S421" s="57">
        <v>0</v>
      </c>
      <c r="T421" s="57">
        <v>9</v>
      </c>
      <c r="U421" s="57">
        <v>1</v>
      </c>
      <c r="V421" s="57">
        <v>2</v>
      </c>
      <c r="W421" s="57">
        <v>2</v>
      </c>
      <c r="X421" s="57">
        <v>1</v>
      </c>
      <c r="Y421" s="57"/>
      <c r="Z421" s="57">
        <v>1</v>
      </c>
      <c r="AA421" s="57">
        <v>12</v>
      </c>
      <c r="AB421" s="57">
        <v>0</v>
      </c>
      <c r="AC421" s="57">
        <v>10</v>
      </c>
      <c r="AD421" s="57">
        <v>0</v>
      </c>
      <c r="AE421" s="57">
        <v>6</v>
      </c>
      <c r="AF421" s="57"/>
      <c r="AG421" s="57">
        <v>3</v>
      </c>
      <c r="AH421" s="57">
        <v>2</v>
      </c>
      <c r="AI421" s="57"/>
      <c r="AJ421" s="57">
        <v>1</v>
      </c>
      <c r="AK421" s="57">
        <v>3</v>
      </c>
      <c r="AL421" s="57">
        <v>3</v>
      </c>
      <c r="AM421" s="57">
        <v>1</v>
      </c>
      <c r="AN421" s="57">
        <v>0</v>
      </c>
      <c r="AO421" s="57">
        <v>7</v>
      </c>
      <c r="AP421" s="57"/>
      <c r="AQ421" s="57">
        <v>4</v>
      </c>
      <c r="AR421" s="57">
        <v>2</v>
      </c>
      <c r="AS421" s="57">
        <v>2</v>
      </c>
      <c r="AT421" s="57"/>
      <c r="AU421" s="57">
        <v>7</v>
      </c>
      <c r="AV421" s="57">
        <v>2</v>
      </c>
      <c r="AW421" s="57">
        <v>6</v>
      </c>
      <c r="AX421" s="57">
        <v>2</v>
      </c>
      <c r="AY421" s="57">
        <v>0</v>
      </c>
      <c r="AZ421" s="57">
        <v>2</v>
      </c>
      <c r="BA421" s="57"/>
      <c r="BB421" s="57">
        <v>15</v>
      </c>
      <c r="BC421" s="57">
        <v>8</v>
      </c>
      <c r="BD421" s="57">
        <v>1</v>
      </c>
      <c r="BE421" s="57">
        <v>0</v>
      </c>
      <c r="BF421" s="57">
        <v>1</v>
      </c>
      <c r="BG421" s="57">
        <v>4</v>
      </c>
      <c r="BH421" s="57">
        <v>3</v>
      </c>
      <c r="BI421" s="57">
        <v>342</v>
      </c>
      <c r="BJ421" s="57"/>
      <c r="BK421" s="57"/>
      <c r="BL421" s="57"/>
      <c r="BM421" s="57"/>
      <c r="BN421" s="57"/>
    </row>
    <row r="422" spans="1:66" x14ac:dyDescent="0.25">
      <c r="A422" s="77">
        <v>12</v>
      </c>
      <c r="B422" s="77" t="s">
        <v>750</v>
      </c>
      <c r="C422" s="77">
        <v>121</v>
      </c>
      <c r="D422" s="77" t="s">
        <v>763</v>
      </c>
      <c r="E422" s="77">
        <v>747</v>
      </c>
      <c r="F422" s="77" t="s">
        <v>764</v>
      </c>
      <c r="G422" s="77">
        <v>28</v>
      </c>
      <c r="H422" s="77" t="s">
        <v>690</v>
      </c>
      <c r="I422" s="77">
        <v>505</v>
      </c>
      <c r="J422" s="77" t="s">
        <v>764</v>
      </c>
      <c r="K422" s="77" t="s">
        <v>111</v>
      </c>
      <c r="L422" s="77">
        <v>171</v>
      </c>
      <c r="M422" s="77" t="s">
        <v>1237</v>
      </c>
      <c r="N422" s="77" t="s">
        <v>838</v>
      </c>
      <c r="O422" s="77" t="s">
        <v>839</v>
      </c>
      <c r="P422" s="57"/>
      <c r="Q422" s="57">
        <v>1</v>
      </c>
      <c r="R422" s="57"/>
      <c r="S422" s="57">
        <v>1</v>
      </c>
      <c r="T422" s="57">
        <v>7</v>
      </c>
      <c r="U422" s="57">
        <v>0</v>
      </c>
      <c r="V422" s="57">
        <v>2</v>
      </c>
      <c r="W422" s="57">
        <v>0</v>
      </c>
      <c r="X422" s="57">
        <v>0</v>
      </c>
      <c r="Y422" s="57"/>
      <c r="Z422" s="57">
        <v>3</v>
      </c>
      <c r="AA422" s="57">
        <v>6</v>
      </c>
      <c r="AB422" s="57">
        <v>3</v>
      </c>
      <c r="AC422" s="57">
        <v>4</v>
      </c>
      <c r="AD422" s="57">
        <v>2</v>
      </c>
      <c r="AE422" s="57">
        <v>3</v>
      </c>
      <c r="AF422" s="57"/>
      <c r="AG422" s="57">
        <v>6</v>
      </c>
      <c r="AH422" s="57">
        <v>2</v>
      </c>
      <c r="AI422" s="57"/>
      <c r="AJ422" s="57">
        <v>0</v>
      </c>
      <c r="AK422" s="57">
        <v>3</v>
      </c>
      <c r="AL422" s="57">
        <v>0</v>
      </c>
      <c r="AM422" s="57">
        <v>0</v>
      </c>
      <c r="AN422" s="57">
        <v>1</v>
      </c>
      <c r="AO422" s="57">
        <v>1</v>
      </c>
      <c r="AP422" s="57"/>
      <c r="AQ422" s="57">
        <v>2</v>
      </c>
      <c r="AR422" s="57">
        <v>2</v>
      </c>
      <c r="AS422" s="57">
        <v>3</v>
      </c>
      <c r="AT422" s="57"/>
      <c r="AU422" s="57">
        <v>5</v>
      </c>
      <c r="AV422" s="57">
        <v>1</v>
      </c>
      <c r="AW422" s="57">
        <v>1</v>
      </c>
      <c r="AX422" s="57">
        <v>0</v>
      </c>
      <c r="AY422" s="57">
        <v>0</v>
      </c>
      <c r="AZ422" s="57">
        <v>1</v>
      </c>
      <c r="BA422" s="57"/>
      <c r="BB422" s="57">
        <v>13</v>
      </c>
      <c r="BC422" s="57">
        <v>6</v>
      </c>
      <c r="BD422" s="57">
        <v>0</v>
      </c>
      <c r="BE422" s="57">
        <v>0</v>
      </c>
      <c r="BF422" s="57">
        <v>0</v>
      </c>
      <c r="BG422" s="57">
        <v>0</v>
      </c>
      <c r="BH422" s="57">
        <v>3</v>
      </c>
      <c r="BI422" s="57">
        <v>250</v>
      </c>
      <c r="BJ422" s="57"/>
      <c r="BK422" s="57"/>
      <c r="BL422" s="57"/>
      <c r="BM422" s="57"/>
      <c r="BN422" s="57"/>
    </row>
    <row r="423" spans="1:66" x14ac:dyDescent="0.25">
      <c r="A423" s="77">
        <v>12</v>
      </c>
      <c r="B423" s="77" t="s">
        <v>750</v>
      </c>
      <c r="C423" s="77">
        <v>121</v>
      </c>
      <c r="D423" s="77" t="s">
        <v>763</v>
      </c>
      <c r="E423" s="77">
        <v>747</v>
      </c>
      <c r="F423" s="77" t="s">
        <v>764</v>
      </c>
      <c r="G423" s="77">
        <v>28</v>
      </c>
      <c r="H423" s="77" t="s">
        <v>690</v>
      </c>
      <c r="I423" s="77">
        <v>505</v>
      </c>
      <c r="J423" s="77" t="s">
        <v>764</v>
      </c>
      <c r="K423" s="77" t="s">
        <v>111</v>
      </c>
      <c r="L423" s="77">
        <v>172</v>
      </c>
      <c r="M423" s="77" t="s">
        <v>1238</v>
      </c>
      <c r="N423" s="77" t="s">
        <v>838</v>
      </c>
      <c r="O423" s="77" t="s">
        <v>839</v>
      </c>
      <c r="P423" s="57"/>
      <c r="Q423" s="57">
        <v>1</v>
      </c>
      <c r="R423" s="57"/>
      <c r="S423" s="57">
        <v>0</v>
      </c>
      <c r="T423" s="57">
        <v>7</v>
      </c>
      <c r="U423" s="57">
        <v>1</v>
      </c>
      <c r="V423" s="57">
        <v>1</v>
      </c>
      <c r="W423" s="57">
        <v>0</v>
      </c>
      <c r="X423" s="57">
        <v>0</v>
      </c>
      <c r="Y423" s="57"/>
      <c r="Z423" s="57">
        <v>2</v>
      </c>
      <c r="AA423" s="57">
        <v>5</v>
      </c>
      <c r="AB423" s="57">
        <v>0</v>
      </c>
      <c r="AC423" s="57">
        <v>4</v>
      </c>
      <c r="AD423" s="57">
        <v>0</v>
      </c>
      <c r="AE423" s="57">
        <v>2</v>
      </c>
      <c r="AF423" s="57"/>
      <c r="AG423" s="57">
        <v>7</v>
      </c>
      <c r="AH423" s="57">
        <v>2</v>
      </c>
      <c r="AI423" s="57"/>
      <c r="AJ423" s="57">
        <v>4</v>
      </c>
      <c r="AK423" s="57">
        <v>4</v>
      </c>
      <c r="AL423" s="57">
        <v>1</v>
      </c>
      <c r="AM423" s="57">
        <v>0</v>
      </c>
      <c r="AN423" s="57">
        <v>1</v>
      </c>
      <c r="AO423" s="57">
        <v>3</v>
      </c>
      <c r="AP423" s="57"/>
      <c r="AQ423" s="57">
        <v>2</v>
      </c>
      <c r="AR423" s="57">
        <v>0</v>
      </c>
      <c r="AS423" s="57">
        <v>1</v>
      </c>
      <c r="AT423" s="57"/>
      <c r="AU423" s="57">
        <v>1</v>
      </c>
      <c r="AV423" s="57">
        <v>1</v>
      </c>
      <c r="AW423" s="57">
        <v>1</v>
      </c>
      <c r="AX423" s="57">
        <v>0</v>
      </c>
      <c r="AY423" s="57">
        <v>1</v>
      </c>
      <c r="AZ423" s="57">
        <v>1</v>
      </c>
      <c r="BA423" s="57"/>
      <c r="BB423" s="57">
        <v>9</v>
      </c>
      <c r="BC423" s="57">
        <v>5</v>
      </c>
      <c r="BD423" s="57">
        <v>1</v>
      </c>
      <c r="BE423" s="57">
        <v>1</v>
      </c>
      <c r="BF423" s="57">
        <v>0</v>
      </c>
      <c r="BG423" s="57">
        <v>1</v>
      </c>
      <c r="BH423" s="57">
        <v>2</v>
      </c>
      <c r="BI423" s="57">
        <v>249</v>
      </c>
      <c r="BJ423" s="57"/>
      <c r="BK423" s="57"/>
      <c r="BL423" s="57"/>
      <c r="BM423" s="57"/>
      <c r="BN423" s="57"/>
    </row>
    <row r="424" spans="1:66" x14ac:dyDescent="0.25">
      <c r="A424" s="77">
        <v>12</v>
      </c>
      <c r="B424" s="77" t="s">
        <v>750</v>
      </c>
      <c r="C424" s="77">
        <v>121</v>
      </c>
      <c r="D424" s="77" t="s">
        <v>763</v>
      </c>
      <c r="E424" s="77">
        <v>747</v>
      </c>
      <c r="F424" s="77" t="s">
        <v>764</v>
      </c>
      <c r="G424" s="77">
        <v>28</v>
      </c>
      <c r="H424" s="77" t="s">
        <v>690</v>
      </c>
      <c r="I424" s="77">
        <v>505</v>
      </c>
      <c r="J424" s="77" t="s">
        <v>764</v>
      </c>
      <c r="K424" s="77" t="s">
        <v>111</v>
      </c>
      <c r="L424" s="77">
        <v>173</v>
      </c>
      <c r="M424" s="77" t="s">
        <v>1239</v>
      </c>
      <c r="N424" s="77" t="s">
        <v>838</v>
      </c>
      <c r="O424" s="77" t="s">
        <v>839</v>
      </c>
      <c r="P424" s="57"/>
      <c r="Q424" s="57">
        <v>1</v>
      </c>
      <c r="R424" s="57"/>
      <c r="S424" s="57">
        <v>0</v>
      </c>
      <c r="T424" s="57">
        <v>6</v>
      </c>
      <c r="U424" s="57">
        <v>1</v>
      </c>
      <c r="V424" s="57">
        <v>2</v>
      </c>
      <c r="W424" s="57">
        <v>0</v>
      </c>
      <c r="X424" s="57">
        <v>0</v>
      </c>
      <c r="Y424" s="57"/>
      <c r="Z424" s="57">
        <v>3</v>
      </c>
      <c r="AA424" s="57">
        <v>8</v>
      </c>
      <c r="AB424" s="57">
        <v>1</v>
      </c>
      <c r="AC424" s="57">
        <v>3</v>
      </c>
      <c r="AD424" s="57">
        <v>3</v>
      </c>
      <c r="AE424" s="57">
        <v>2</v>
      </c>
      <c r="AF424" s="57"/>
      <c r="AG424" s="57">
        <v>2</v>
      </c>
      <c r="AH424" s="57">
        <v>4</v>
      </c>
      <c r="AI424" s="57"/>
      <c r="AJ424" s="57">
        <v>1</v>
      </c>
      <c r="AK424" s="57">
        <v>4</v>
      </c>
      <c r="AL424" s="57">
        <v>1</v>
      </c>
      <c r="AM424" s="57">
        <v>0</v>
      </c>
      <c r="AN424" s="57">
        <v>1</v>
      </c>
      <c r="AO424" s="57">
        <v>5</v>
      </c>
      <c r="AP424" s="57"/>
      <c r="AQ424" s="57">
        <v>5</v>
      </c>
      <c r="AR424" s="57">
        <v>2</v>
      </c>
      <c r="AS424" s="57">
        <v>0</v>
      </c>
      <c r="AT424" s="57"/>
      <c r="AU424" s="57">
        <v>6</v>
      </c>
      <c r="AV424" s="57">
        <v>1</v>
      </c>
      <c r="AW424" s="57">
        <v>3</v>
      </c>
      <c r="AX424" s="57">
        <v>3</v>
      </c>
      <c r="AY424" s="57">
        <v>3</v>
      </c>
      <c r="AZ424" s="57">
        <v>1</v>
      </c>
      <c r="BA424" s="57"/>
      <c r="BB424" s="57">
        <v>11</v>
      </c>
      <c r="BC424" s="57">
        <v>5</v>
      </c>
      <c r="BD424" s="57">
        <v>1</v>
      </c>
      <c r="BE424" s="57">
        <v>2</v>
      </c>
      <c r="BF424" s="57">
        <v>2</v>
      </c>
      <c r="BG424" s="57">
        <v>2</v>
      </c>
      <c r="BH424" s="57">
        <v>2</v>
      </c>
      <c r="BI424" s="57">
        <v>246</v>
      </c>
      <c r="BJ424" s="57"/>
      <c r="BK424" s="57"/>
      <c r="BL424" s="57"/>
      <c r="BM424" s="57"/>
      <c r="BN424" s="57"/>
    </row>
    <row r="425" spans="1:66" x14ac:dyDescent="0.25">
      <c r="A425" s="77">
        <v>12</v>
      </c>
      <c r="B425" s="77" t="s">
        <v>750</v>
      </c>
      <c r="C425" s="77">
        <v>121</v>
      </c>
      <c r="D425" s="77" t="s">
        <v>763</v>
      </c>
      <c r="E425" s="77">
        <v>747</v>
      </c>
      <c r="F425" s="77" t="s">
        <v>764</v>
      </c>
      <c r="G425" s="77">
        <v>28</v>
      </c>
      <c r="H425" s="77" t="s">
        <v>690</v>
      </c>
      <c r="I425" s="77">
        <v>505</v>
      </c>
      <c r="J425" s="77" t="s">
        <v>764</v>
      </c>
      <c r="K425" s="77" t="s">
        <v>111</v>
      </c>
      <c r="L425" s="77">
        <v>174</v>
      </c>
      <c r="M425" s="77" t="s">
        <v>1240</v>
      </c>
      <c r="N425" s="77" t="s">
        <v>840</v>
      </c>
      <c r="O425" s="77" t="s">
        <v>841</v>
      </c>
      <c r="P425" s="57"/>
      <c r="Q425" s="57">
        <v>1</v>
      </c>
      <c r="R425" s="57"/>
      <c r="S425" s="57">
        <v>5</v>
      </c>
      <c r="T425" s="57">
        <v>13</v>
      </c>
      <c r="U425" s="57">
        <v>0</v>
      </c>
      <c r="V425" s="57">
        <v>2</v>
      </c>
      <c r="W425" s="57">
        <v>4</v>
      </c>
      <c r="X425" s="57">
        <v>0</v>
      </c>
      <c r="Y425" s="57"/>
      <c r="Z425" s="57">
        <v>4</v>
      </c>
      <c r="AA425" s="57">
        <v>9</v>
      </c>
      <c r="AB425" s="57">
        <v>1</v>
      </c>
      <c r="AC425" s="57">
        <v>9</v>
      </c>
      <c r="AD425" s="57">
        <v>5</v>
      </c>
      <c r="AE425" s="57">
        <v>3</v>
      </c>
      <c r="AF425" s="57"/>
      <c r="AG425" s="57">
        <v>11</v>
      </c>
      <c r="AH425" s="57">
        <v>4</v>
      </c>
      <c r="AI425" s="57"/>
      <c r="AJ425" s="57">
        <v>3</v>
      </c>
      <c r="AK425" s="57">
        <v>2</v>
      </c>
      <c r="AL425" s="57">
        <v>3</v>
      </c>
      <c r="AM425" s="57">
        <v>1</v>
      </c>
      <c r="AN425" s="57">
        <v>1</v>
      </c>
      <c r="AO425" s="57">
        <v>3</v>
      </c>
      <c r="AP425" s="57"/>
      <c r="AQ425" s="57">
        <v>2</v>
      </c>
      <c r="AR425" s="57">
        <v>2</v>
      </c>
      <c r="AS425" s="57">
        <v>0</v>
      </c>
      <c r="AT425" s="57"/>
      <c r="AU425" s="57">
        <v>9</v>
      </c>
      <c r="AV425" s="57">
        <v>0</v>
      </c>
      <c r="AW425" s="57">
        <v>7</v>
      </c>
      <c r="AX425" s="57">
        <v>1</v>
      </c>
      <c r="AY425" s="57">
        <v>1</v>
      </c>
      <c r="AZ425" s="57">
        <v>2</v>
      </c>
      <c r="BA425" s="57"/>
      <c r="BB425" s="57">
        <v>6</v>
      </c>
      <c r="BC425" s="57">
        <v>3</v>
      </c>
      <c r="BD425" s="57">
        <v>1</v>
      </c>
      <c r="BE425" s="57">
        <v>0</v>
      </c>
      <c r="BF425" s="57">
        <v>1</v>
      </c>
      <c r="BG425" s="57">
        <v>2</v>
      </c>
      <c r="BH425" s="57">
        <v>1</v>
      </c>
      <c r="BI425" s="57">
        <v>261</v>
      </c>
      <c r="BJ425" s="57"/>
      <c r="BK425" s="57"/>
      <c r="BL425" s="57"/>
      <c r="BM425" s="57"/>
      <c r="BN425" s="57"/>
    </row>
    <row r="426" spans="1:66" x14ac:dyDescent="0.25">
      <c r="A426" s="77">
        <v>12</v>
      </c>
      <c r="B426" s="77" t="s">
        <v>750</v>
      </c>
      <c r="C426" s="77">
        <v>121</v>
      </c>
      <c r="D426" s="77" t="s">
        <v>763</v>
      </c>
      <c r="E426" s="77">
        <v>747</v>
      </c>
      <c r="F426" s="77" t="s">
        <v>764</v>
      </c>
      <c r="G426" s="77">
        <v>28</v>
      </c>
      <c r="H426" s="77" t="s">
        <v>690</v>
      </c>
      <c r="I426" s="77">
        <v>505</v>
      </c>
      <c r="J426" s="77" t="s">
        <v>764</v>
      </c>
      <c r="K426" s="77" t="s">
        <v>111</v>
      </c>
      <c r="L426" s="77">
        <v>175</v>
      </c>
      <c r="M426" s="77" t="s">
        <v>1241</v>
      </c>
      <c r="N426" s="77" t="s">
        <v>840</v>
      </c>
      <c r="O426" s="77" t="s">
        <v>841</v>
      </c>
      <c r="P426" s="57"/>
      <c r="Q426" s="57">
        <v>1</v>
      </c>
      <c r="R426" s="57"/>
      <c r="S426" s="57">
        <v>0</v>
      </c>
      <c r="T426" s="57">
        <v>8</v>
      </c>
      <c r="U426" s="57">
        <v>1</v>
      </c>
      <c r="V426" s="57">
        <v>1</v>
      </c>
      <c r="W426" s="57">
        <v>3</v>
      </c>
      <c r="X426" s="57">
        <v>0</v>
      </c>
      <c r="Y426" s="57"/>
      <c r="Z426" s="57">
        <v>2</v>
      </c>
      <c r="AA426" s="57">
        <v>5</v>
      </c>
      <c r="AB426" s="57">
        <v>0</v>
      </c>
      <c r="AC426" s="57">
        <v>4</v>
      </c>
      <c r="AD426" s="57">
        <v>0</v>
      </c>
      <c r="AE426" s="57">
        <v>4</v>
      </c>
      <c r="AF426" s="57"/>
      <c r="AG426" s="57">
        <v>2</v>
      </c>
      <c r="AH426" s="57">
        <v>2</v>
      </c>
      <c r="AI426" s="57"/>
      <c r="AJ426" s="57">
        <v>0</v>
      </c>
      <c r="AK426" s="57">
        <v>4</v>
      </c>
      <c r="AL426" s="57"/>
      <c r="AM426" s="57">
        <v>0</v>
      </c>
      <c r="AN426" s="57">
        <v>0</v>
      </c>
      <c r="AO426" s="57">
        <v>2</v>
      </c>
      <c r="AP426" s="57"/>
      <c r="AQ426" s="57">
        <v>1</v>
      </c>
      <c r="AR426" s="57">
        <v>1</v>
      </c>
      <c r="AS426" s="57">
        <v>0</v>
      </c>
      <c r="AT426" s="57"/>
      <c r="AU426" s="57">
        <v>5</v>
      </c>
      <c r="AV426" s="57">
        <v>0</v>
      </c>
      <c r="AW426" s="57">
        <v>3</v>
      </c>
      <c r="AX426" s="57">
        <v>6</v>
      </c>
      <c r="AY426" s="57">
        <v>0</v>
      </c>
      <c r="AZ426" s="57">
        <v>2</v>
      </c>
      <c r="BA426" s="57"/>
      <c r="BB426" s="57">
        <v>13</v>
      </c>
      <c r="BC426" s="57">
        <v>4</v>
      </c>
      <c r="BD426" s="57">
        <v>1</v>
      </c>
      <c r="BE426" s="57">
        <v>1</v>
      </c>
      <c r="BF426" s="57">
        <v>2</v>
      </c>
      <c r="BG426" s="57">
        <v>5</v>
      </c>
      <c r="BH426" s="57">
        <v>0</v>
      </c>
      <c r="BI426" s="57">
        <v>252</v>
      </c>
      <c r="BJ426" s="57"/>
      <c r="BK426" s="57"/>
      <c r="BL426" s="57"/>
      <c r="BM426" s="57"/>
      <c r="BN426" s="57"/>
    </row>
    <row r="427" spans="1:66" x14ac:dyDescent="0.25">
      <c r="A427" s="77">
        <v>12</v>
      </c>
      <c r="B427" s="77" t="s">
        <v>750</v>
      </c>
      <c r="C427" s="77">
        <v>121</v>
      </c>
      <c r="D427" s="77" t="s">
        <v>763</v>
      </c>
      <c r="E427" s="77">
        <v>747</v>
      </c>
      <c r="F427" s="77" t="s">
        <v>764</v>
      </c>
      <c r="G427" s="77">
        <v>28</v>
      </c>
      <c r="H427" s="77" t="s">
        <v>690</v>
      </c>
      <c r="I427" s="77">
        <v>505</v>
      </c>
      <c r="J427" s="77" t="s">
        <v>764</v>
      </c>
      <c r="K427" s="77" t="s">
        <v>111</v>
      </c>
      <c r="L427" s="77">
        <v>176</v>
      </c>
      <c r="M427" s="77" t="s">
        <v>1242</v>
      </c>
      <c r="N427" s="77" t="s">
        <v>840</v>
      </c>
      <c r="O427" s="77" t="s">
        <v>841</v>
      </c>
      <c r="P427" s="57"/>
      <c r="Q427" s="57">
        <v>1</v>
      </c>
      <c r="R427" s="57"/>
      <c r="S427" s="57">
        <v>0</v>
      </c>
      <c r="T427" s="57">
        <v>7</v>
      </c>
      <c r="U427" s="57">
        <v>3</v>
      </c>
      <c r="V427" s="57">
        <v>2</v>
      </c>
      <c r="W427" s="57">
        <v>2</v>
      </c>
      <c r="X427" s="57">
        <v>1</v>
      </c>
      <c r="Y427" s="57"/>
      <c r="Z427" s="57">
        <v>4</v>
      </c>
      <c r="AA427" s="57">
        <v>7</v>
      </c>
      <c r="AB427" s="57">
        <v>0</v>
      </c>
      <c r="AC427" s="57">
        <v>4</v>
      </c>
      <c r="AD427" s="57">
        <v>1</v>
      </c>
      <c r="AE427" s="57">
        <v>4</v>
      </c>
      <c r="AF427" s="57"/>
      <c r="AG427" s="57">
        <v>6</v>
      </c>
      <c r="AH427" s="57">
        <v>2</v>
      </c>
      <c r="AI427" s="57"/>
      <c r="AJ427" s="57">
        <v>2</v>
      </c>
      <c r="AK427" s="57">
        <v>5</v>
      </c>
      <c r="AL427" s="57">
        <v>2</v>
      </c>
      <c r="AM427" s="57">
        <v>0</v>
      </c>
      <c r="AN427" s="57">
        <v>0</v>
      </c>
      <c r="AO427" s="57">
        <v>3</v>
      </c>
      <c r="AP427" s="57"/>
      <c r="AQ427" s="57">
        <v>3</v>
      </c>
      <c r="AR427" s="57">
        <v>7</v>
      </c>
      <c r="AS427" s="57">
        <v>2</v>
      </c>
      <c r="AT427" s="57"/>
      <c r="AU427" s="57">
        <v>6</v>
      </c>
      <c r="AV427" s="57">
        <v>2</v>
      </c>
      <c r="AW427" s="57">
        <v>5</v>
      </c>
      <c r="AX427" s="57">
        <v>6</v>
      </c>
      <c r="AY427" s="57">
        <v>1</v>
      </c>
      <c r="AZ427" s="57">
        <v>2</v>
      </c>
      <c r="BA427" s="57"/>
      <c r="BB427" s="57">
        <v>10</v>
      </c>
      <c r="BC427" s="57">
        <v>7</v>
      </c>
      <c r="BD427" s="57">
        <v>2</v>
      </c>
      <c r="BE427" s="57">
        <v>0</v>
      </c>
      <c r="BF427" s="57">
        <v>0</v>
      </c>
      <c r="BG427" s="57">
        <v>2</v>
      </c>
      <c r="BH427" s="57">
        <v>2</v>
      </c>
      <c r="BI427" s="57">
        <v>258</v>
      </c>
      <c r="BJ427" s="57"/>
      <c r="BK427" s="57"/>
      <c r="BL427" s="57"/>
      <c r="BM427" s="57"/>
      <c r="BN427" s="57"/>
    </row>
    <row r="428" spans="1:66" x14ac:dyDescent="0.25">
      <c r="A428" s="77">
        <v>12</v>
      </c>
      <c r="B428" s="77" t="s">
        <v>750</v>
      </c>
      <c r="C428" s="77">
        <v>121</v>
      </c>
      <c r="D428" s="77" t="s">
        <v>763</v>
      </c>
      <c r="E428" s="77">
        <v>747</v>
      </c>
      <c r="F428" s="77" t="s">
        <v>764</v>
      </c>
      <c r="G428" s="77">
        <v>28</v>
      </c>
      <c r="H428" s="77" t="s">
        <v>690</v>
      </c>
      <c r="I428" s="77">
        <v>505</v>
      </c>
      <c r="J428" s="77" t="s">
        <v>764</v>
      </c>
      <c r="K428" s="77" t="s">
        <v>111</v>
      </c>
      <c r="L428" s="77">
        <v>177</v>
      </c>
      <c r="M428" s="77" t="s">
        <v>1243</v>
      </c>
      <c r="N428" s="77" t="s">
        <v>840</v>
      </c>
      <c r="O428" s="77" t="s">
        <v>841</v>
      </c>
      <c r="P428" s="57"/>
      <c r="Q428" s="57">
        <v>0</v>
      </c>
      <c r="R428" s="57"/>
      <c r="S428" s="57">
        <v>0</v>
      </c>
      <c r="T428" s="57">
        <v>8</v>
      </c>
      <c r="U428" s="57">
        <v>4</v>
      </c>
      <c r="V428" s="57">
        <v>2</v>
      </c>
      <c r="W428" s="57">
        <v>3</v>
      </c>
      <c r="X428" s="57">
        <v>2</v>
      </c>
      <c r="Y428" s="57"/>
      <c r="Z428" s="57">
        <v>6</v>
      </c>
      <c r="AA428" s="57">
        <v>6</v>
      </c>
      <c r="AB428" s="57">
        <v>3</v>
      </c>
      <c r="AC428" s="57">
        <v>12</v>
      </c>
      <c r="AD428" s="57">
        <v>1</v>
      </c>
      <c r="AE428" s="57">
        <v>9</v>
      </c>
      <c r="AF428" s="57"/>
      <c r="AG428" s="57">
        <v>3</v>
      </c>
      <c r="AH428" s="57">
        <v>1</v>
      </c>
      <c r="AI428" s="57"/>
      <c r="AJ428" s="57">
        <v>0</v>
      </c>
      <c r="AK428" s="57">
        <v>4</v>
      </c>
      <c r="AL428" s="57">
        <v>3</v>
      </c>
      <c r="AM428" s="57">
        <v>1</v>
      </c>
      <c r="AN428" s="57">
        <v>3</v>
      </c>
      <c r="AO428" s="57">
        <v>3</v>
      </c>
      <c r="AP428" s="57"/>
      <c r="AQ428" s="57">
        <v>3</v>
      </c>
      <c r="AR428" s="57">
        <v>4</v>
      </c>
      <c r="AS428" s="57">
        <v>1</v>
      </c>
      <c r="AT428" s="57"/>
      <c r="AU428" s="57">
        <v>6</v>
      </c>
      <c r="AV428" s="57">
        <v>5</v>
      </c>
      <c r="AW428" s="57">
        <v>6</v>
      </c>
      <c r="AX428" s="57">
        <v>1</v>
      </c>
      <c r="AY428" s="57">
        <v>2</v>
      </c>
      <c r="AZ428" s="57">
        <v>6</v>
      </c>
      <c r="BA428" s="57"/>
      <c r="BB428" s="57">
        <v>11</v>
      </c>
      <c r="BC428" s="57">
        <v>7</v>
      </c>
      <c r="BD428" s="57">
        <v>3</v>
      </c>
      <c r="BE428" s="57">
        <v>0</v>
      </c>
      <c r="BF428" s="57">
        <v>2</v>
      </c>
      <c r="BG428" s="57">
        <v>2</v>
      </c>
      <c r="BH428" s="57">
        <v>3</v>
      </c>
      <c r="BI428" s="57">
        <v>339</v>
      </c>
      <c r="BJ428" s="57"/>
      <c r="BK428" s="57"/>
      <c r="BL428" s="57"/>
      <c r="BM428" s="57"/>
      <c r="BN428" s="57"/>
    </row>
    <row r="429" spans="1:66" x14ac:dyDescent="0.25">
      <c r="A429" s="77">
        <v>12</v>
      </c>
      <c r="B429" s="77" t="s">
        <v>750</v>
      </c>
      <c r="C429" s="77">
        <v>121</v>
      </c>
      <c r="D429" s="77" t="s">
        <v>763</v>
      </c>
      <c r="E429" s="77">
        <v>747</v>
      </c>
      <c r="F429" s="77" t="s">
        <v>764</v>
      </c>
      <c r="G429" s="77">
        <v>28</v>
      </c>
      <c r="H429" s="77" t="s">
        <v>690</v>
      </c>
      <c r="I429" s="77">
        <v>505</v>
      </c>
      <c r="J429" s="77" t="s">
        <v>764</v>
      </c>
      <c r="K429" s="77" t="s">
        <v>111</v>
      </c>
      <c r="L429" s="77">
        <v>178</v>
      </c>
      <c r="M429" s="77" t="s">
        <v>1244</v>
      </c>
      <c r="N429" s="77" t="s">
        <v>840</v>
      </c>
      <c r="O429" s="77" t="s">
        <v>841</v>
      </c>
      <c r="P429" s="57"/>
      <c r="Q429" s="57">
        <v>1</v>
      </c>
      <c r="R429" s="57"/>
      <c r="S429" s="57">
        <v>2</v>
      </c>
      <c r="T429" s="57">
        <v>7</v>
      </c>
      <c r="U429" s="57">
        <v>0</v>
      </c>
      <c r="V429" s="57">
        <v>2</v>
      </c>
      <c r="W429" s="57">
        <v>1</v>
      </c>
      <c r="X429" s="57">
        <v>0</v>
      </c>
      <c r="Y429" s="57"/>
      <c r="Z429" s="57">
        <v>0</v>
      </c>
      <c r="AA429" s="57">
        <v>7</v>
      </c>
      <c r="AB429" s="57">
        <v>0</v>
      </c>
      <c r="AC429" s="57">
        <v>1</v>
      </c>
      <c r="AD429" s="57">
        <v>0</v>
      </c>
      <c r="AE429" s="57">
        <v>2</v>
      </c>
      <c r="AF429" s="57"/>
      <c r="AG429" s="57">
        <v>6</v>
      </c>
      <c r="AH429" s="57">
        <v>1</v>
      </c>
      <c r="AI429" s="57"/>
      <c r="AJ429" s="57">
        <v>3</v>
      </c>
      <c r="AK429" s="57">
        <v>3</v>
      </c>
      <c r="AL429" s="57">
        <v>1</v>
      </c>
      <c r="AM429" s="57">
        <v>0</v>
      </c>
      <c r="AN429" s="57">
        <v>1</v>
      </c>
      <c r="AO429" s="57">
        <v>3</v>
      </c>
      <c r="AP429" s="57"/>
      <c r="AQ429" s="57">
        <v>2</v>
      </c>
      <c r="AR429" s="57">
        <v>3</v>
      </c>
      <c r="AS429" s="57">
        <v>0</v>
      </c>
      <c r="AT429" s="57"/>
      <c r="AU429" s="57">
        <v>6</v>
      </c>
      <c r="AV429" s="57">
        <v>0</v>
      </c>
      <c r="AW429" s="57">
        <v>4</v>
      </c>
      <c r="AX429" s="57">
        <v>2</v>
      </c>
      <c r="AY429" s="57">
        <v>4</v>
      </c>
      <c r="AZ429" s="57">
        <v>0</v>
      </c>
      <c r="BA429" s="57"/>
      <c r="BB429" s="57">
        <v>14</v>
      </c>
      <c r="BC429" s="57">
        <v>3</v>
      </c>
      <c r="BD429" s="57">
        <v>1</v>
      </c>
      <c r="BE429" s="57">
        <v>1</v>
      </c>
      <c r="BF429" s="57">
        <v>0</v>
      </c>
      <c r="BG429" s="57">
        <v>2</v>
      </c>
      <c r="BH429" s="57">
        <v>6</v>
      </c>
      <c r="BI429" s="57">
        <v>252</v>
      </c>
      <c r="BJ429" s="57"/>
      <c r="BK429" s="57"/>
      <c r="BL429" s="57"/>
      <c r="BM429" s="57"/>
      <c r="BN429" s="57"/>
    </row>
    <row r="430" spans="1:66" x14ac:dyDescent="0.25">
      <c r="A430" s="77">
        <v>12</v>
      </c>
      <c r="B430" s="77" t="s">
        <v>750</v>
      </c>
      <c r="C430" s="77">
        <v>121</v>
      </c>
      <c r="D430" s="77" t="s">
        <v>763</v>
      </c>
      <c r="E430" s="77">
        <v>747</v>
      </c>
      <c r="F430" s="77" t="s">
        <v>764</v>
      </c>
      <c r="G430" s="77">
        <v>28</v>
      </c>
      <c r="H430" s="77" t="s">
        <v>690</v>
      </c>
      <c r="I430" s="77">
        <v>505</v>
      </c>
      <c r="J430" s="77" t="s">
        <v>764</v>
      </c>
      <c r="K430" s="77" t="s">
        <v>111</v>
      </c>
      <c r="L430" s="77">
        <v>179</v>
      </c>
      <c r="M430" s="77" t="s">
        <v>1245</v>
      </c>
      <c r="N430" s="77" t="s">
        <v>840</v>
      </c>
      <c r="O430" s="77" t="s">
        <v>841</v>
      </c>
      <c r="P430" s="57"/>
      <c r="Q430" s="57">
        <v>4</v>
      </c>
      <c r="R430" s="57"/>
      <c r="S430" s="57">
        <v>0</v>
      </c>
      <c r="T430" s="57">
        <v>6</v>
      </c>
      <c r="U430" s="57">
        <v>1</v>
      </c>
      <c r="V430" s="57">
        <v>0</v>
      </c>
      <c r="W430" s="57">
        <v>1</v>
      </c>
      <c r="X430" s="57">
        <v>0</v>
      </c>
      <c r="Y430" s="57"/>
      <c r="Z430" s="57">
        <v>1</v>
      </c>
      <c r="AA430" s="57">
        <v>4</v>
      </c>
      <c r="AB430" s="57">
        <v>1</v>
      </c>
      <c r="AC430" s="57">
        <v>2</v>
      </c>
      <c r="AD430" s="57">
        <v>0</v>
      </c>
      <c r="AE430" s="57">
        <v>0</v>
      </c>
      <c r="AF430" s="57"/>
      <c r="AG430" s="57">
        <v>6</v>
      </c>
      <c r="AH430" s="57">
        <v>1</v>
      </c>
      <c r="AI430" s="57"/>
      <c r="AJ430" s="57">
        <v>0</v>
      </c>
      <c r="AK430" s="57">
        <v>2</v>
      </c>
      <c r="AL430" s="57">
        <v>0</v>
      </c>
      <c r="AM430" s="57">
        <v>1</v>
      </c>
      <c r="AN430" s="57">
        <v>3</v>
      </c>
      <c r="AO430" s="57">
        <v>3</v>
      </c>
      <c r="AP430" s="57"/>
      <c r="AQ430" s="57">
        <v>2</v>
      </c>
      <c r="AR430" s="57">
        <v>3</v>
      </c>
      <c r="AS430" s="57">
        <v>2</v>
      </c>
      <c r="AT430" s="57"/>
      <c r="AU430" s="57">
        <v>5</v>
      </c>
      <c r="AV430" s="57">
        <v>1</v>
      </c>
      <c r="AW430" s="57">
        <v>1</v>
      </c>
      <c r="AX430" s="57">
        <v>1</v>
      </c>
      <c r="AY430" s="57">
        <v>1</v>
      </c>
      <c r="AZ430" s="57">
        <v>0</v>
      </c>
      <c r="BA430" s="57"/>
      <c r="BB430" s="57">
        <v>5</v>
      </c>
      <c r="BC430" s="57">
        <v>6</v>
      </c>
      <c r="BD430" s="57">
        <v>0</v>
      </c>
      <c r="BE430" s="57">
        <v>1</v>
      </c>
      <c r="BF430" s="57">
        <v>0</v>
      </c>
      <c r="BG430" s="57">
        <v>4</v>
      </c>
      <c r="BH430" s="57">
        <v>0</v>
      </c>
      <c r="BI430" s="57">
        <v>261</v>
      </c>
      <c r="BJ430" s="57"/>
      <c r="BK430" s="57"/>
      <c r="BL430" s="57"/>
      <c r="BM430" s="57"/>
      <c r="BN430" s="57"/>
    </row>
    <row r="431" spans="1:66" x14ac:dyDescent="0.25">
      <c r="A431" s="77">
        <v>12</v>
      </c>
      <c r="B431" s="77" t="s">
        <v>750</v>
      </c>
      <c r="C431" s="77">
        <v>121</v>
      </c>
      <c r="D431" s="77" t="s">
        <v>763</v>
      </c>
      <c r="E431" s="77">
        <v>747</v>
      </c>
      <c r="F431" s="77" t="s">
        <v>764</v>
      </c>
      <c r="G431" s="77">
        <v>28</v>
      </c>
      <c r="H431" s="77" t="s">
        <v>690</v>
      </c>
      <c r="I431" s="77">
        <v>505</v>
      </c>
      <c r="J431" s="77" t="s">
        <v>764</v>
      </c>
      <c r="K431" s="77" t="s">
        <v>111</v>
      </c>
      <c r="L431" s="77">
        <v>180</v>
      </c>
      <c r="M431" s="77" t="s">
        <v>1246</v>
      </c>
      <c r="N431" s="77" t="s">
        <v>840</v>
      </c>
      <c r="O431" s="77" t="s">
        <v>841</v>
      </c>
      <c r="P431" s="57"/>
      <c r="Q431" s="57">
        <v>0</v>
      </c>
      <c r="R431" s="57"/>
      <c r="S431" s="57">
        <v>1</v>
      </c>
      <c r="T431" s="57">
        <v>5</v>
      </c>
      <c r="U431" s="57">
        <v>0</v>
      </c>
      <c r="V431" s="57">
        <v>1</v>
      </c>
      <c r="W431" s="57">
        <v>0</v>
      </c>
      <c r="X431" s="57">
        <v>0</v>
      </c>
      <c r="Y431" s="57"/>
      <c r="Z431" s="57">
        <v>2</v>
      </c>
      <c r="AA431" s="57">
        <v>3</v>
      </c>
      <c r="AB431" s="57">
        <v>2</v>
      </c>
      <c r="AC431" s="57">
        <v>5</v>
      </c>
      <c r="AD431" s="57">
        <v>0</v>
      </c>
      <c r="AE431" s="57">
        <v>3</v>
      </c>
      <c r="AF431" s="57"/>
      <c r="AG431" s="57">
        <v>1</v>
      </c>
      <c r="AH431" s="57">
        <v>2</v>
      </c>
      <c r="AI431" s="57"/>
      <c r="AJ431" s="57">
        <v>0</v>
      </c>
      <c r="AK431" s="57">
        <v>1</v>
      </c>
      <c r="AL431" s="57">
        <v>3</v>
      </c>
      <c r="AM431" s="57">
        <v>0</v>
      </c>
      <c r="AN431" s="57">
        <v>1</v>
      </c>
      <c r="AO431" s="57">
        <v>7</v>
      </c>
      <c r="AP431" s="57"/>
      <c r="AQ431" s="57">
        <v>1</v>
      </c>
      <c r="AR431" s="57">
        <v>1</v>
      </c>
      <c r="AS431" s="57">
        <v>2</v>
      </c>
      <c r="AT431" s="57"/>
      <c r="AU431" s="57">
        <v>6</v>
      </c>
      <c r="AV431" s="57">
        <v>1</v>
      </c>
      <c r="AW431" s="57">
        <v>3</v>
      </c>
      <c r="AX431" s="57">
        <v>3</v>
      </c>
      <c r="AY431" s="57">
        <v>1</v>
      </c>
      <c r="AZ431" s="57">
        <v>0</v>
      </c>
      <c r="BA431" s="57"/>
      <c r="BB431" s="57">
        <v>9</v>
      </c>
      <c r="BC431" s="57">
        <v>2</v>
      </c>
      <c r="BD431" s="57">
        <v>0</v>
      </c>
      <c r="BE431" s="57">
        <v>0</v>
      </c>
      <c r="BF431" s="57">
        <v>0</v>
      </c>
      <c r="BG431" s="57">
        <v>1</v>
      </c>
      <c r="BH431" s="57">
        <v>1</v>
      </c>
      <c r="BI431" s="57">
        <v>233</v>
      </c>
      <c r="BJ431" s="57"/>
      <c r="BK431" s="57"/>
      <c r="BL431" s="57"/>
      <c r="BM431" s="57"/>
      <c r="BN431" s="57"/>
    </row>
    <row r="432" spans="1:66" x14ac:dyDescent="0.25">
      <c r="A432" s="77">
        <v>12</v>
      </c>
      <c r="B432" s="77" t="s">
        <v>750</v>
      </c>
      <c r="C432" s="77">
        <v>121</v>
      </c>
      <c r="D432" s="77" t="s">
        <v>763</v>
      </c>
      <c r="E432" s="77">
        <v>747</v>
      </c>
      <c r="F432" s="77" t="s">
        <v>764</v>
      </c>
      <c r="G432" s="77">
        <v>28</v>
      </c>
      <c r="H432" s="77" t="s">
        <v>690</v>
      </c>
      <c r="I432" s="77">
        <v>505</v>
      </c>
      <c r="J432" s="77" t="s">
        <v>764</v>
      </c>
      <c r="K432" s="77" t="s">
        <v>111</v>
      </c>
      <c r="L432" s="77">
        <v>181</v>
      </c>
      <c r="M432" s="77" t="s">
        <v>1247</v>
      </c>
      <c r="N432" s="77" t="s">
        <v>840</v>
      </c>
      <c r="O432" s="77" t="s">
        <v>841</v>
      </c>
      <c r="P432" s="57"/>
      <c r="Q432" s="57">
        <v>1</v>
      </c>
      <c r="R432" s="57"/>
      <c r="S432" s="57">
        <v>1</v>
      </c>
      <c r="T432" s="57">
        <v>8</v>
      </c>
      <c r="U432" s="57">
        <v>0</v>
      </c>
      <c r="V432" s="57">
        <v>0</v>
      </c>
      <c r="W432" s="57">
        <v>0</v>
      </c>
      <c r="X432" s="57">
        <v>0</v>
      </c>
      <c r="Y432" s="57"/>
      <c r="Z432" s="57">
        <v>2</v>
      </c>
      <c r="AA432" s="57">
        <v>6</v>
      </c>
      <c r="AB432" s="57">
        <v>0</v>
      </c>
      <c r="AC432" s="57">
        <v>2</v>
      </c>
      <c r="AD432" s="57">
        <v>0</v>
      </c>
      <c r="AE432" s="57">
        <v>2</v>
      </c>
      <c r="AF432" s="57"/>
      <c r="AG432" s="57">
        <v>1</v>
      </c>
      <c r="AH432" s="57">
        <v>2</v>
      </c>
      <c r="AI432" s="57"/>
      <c r="AJ432" s="57">
        <v>2</v>
      </c>
      <c r="AK432" s="57">
        <v>1</v>
      </c>
      <c r="AL432" s="57">
        <v>1</v>
      </c>
      <c r="AM432" s="57">
        <v>1</v>
      </c>
      <c r="AN432" s="57">
        <v>0</v>
      </c>
      <c r="AO432" s="57">
        <v>3</v>
      </c>
      <c r="AP432" s="57"/>
      <c r="AQ432" s="57">
        <v>0</v>
      </c>
      <c r="AR432" s="57">
        <v>0</v>
      </c>
      <c r="AS432" s="57">
        <v>2</v>
      </c>
      <c r="AT432" s="57"/>
      <c r="AU432" s="57">
        <v>7</v>
      </c>
      <c r="AV432" s="57">
        <v>2</v>
      </c>
      <c r="AW432" s="57">
        <v>2</v>
      </c>
      <c r="AX432" s="57">
        <v>2</v>
      </c>
      <c r="AY432" s="57">
        <v>1</v>
      </c>
      <c r="AZ432" s="57">
        <v>0</v>
      </c>
      <c r="BA432" s="57"/>
      <c r="BB432" s="57">
        <v>8</v>
      </c>
      <c r="BC432" s="57">
        <v>4</v>
      </c>
      <c r="BD432" s="57">
        <v>3</v>
      </c>
      <c r="BE432" s="57">
        <v>0</v>
      </c>
      <c r="BF432" s="57">
        <v>0</v>
      </c>
      <c r="BG432" s="57">
        <v>3</v>
      </c>
      <c r="BH432" s="57">
        <v>1</v>
      </c>
      <c r="BI432" s="57">
        <v>253</v>
      </c>
      <c r="BJ432" s="57"/>
      <c r="BK432" s="57"/>
      <c r="BL432" s="57"/>
      <c r="BM432" s="57"/>
      <c r="BN432" s="57"/>
    </row>
    <row r="433" spans="1:66" x14ac:dyDescent="0.25">
      <c r="A433" s="77">
        <v>12</v>
      </c>
      <c r="B433" s="77" t="s">
        <v>750</v>
      </c>
      <c r="C433" s="77">
        <v>121</v>
      </c>
      <c r="D433" s="77" t="s">
        <v>763</v>
      </c>
      <c r="E433" s="77">
        <v>747</v>
      </c>
      <c r="F433" s="77" t="s">
        <v>764</v>
      </c>
      <c r="G433" s="77">
        <v>28</v>
      </c>
      <c r="H433" s="77" t="s">
        <v>690</v>
      </c>
      <c r="I433" s="77">
        <v>505</v>
      </c>
      <c r="J433" s="77" t="s">
        <v>764</v>
      </c>
      <c r="K433" s="77" t="s">
        <v>111</v>
      </c>
      <c r="L433" s="77">
        <v>182</v>
      </c>
      <c r="M433" s="77" t="s">
        <v>1248</v>
      </c>
      <c r="N433" s="77" t="s">
        <v>840</v>
      </c>
      <c r="O433" s="77" t="s">
        <v>841</v>
      </c>
      <c r="P433" s="57"/>
      <c r="Q433" s="57">
        <v>0</v>
      </c>
      <c r="R433" s="57"/>
      <c r="S433" s="57">
        <v>1</v>
      </c>
      <c r="T433" s="57">
        <v>10</v>
      </c>
      <c r="U433" s="57">
        <v>0</v>
      </c>
      <c r="V433" s="57">
        <v>0</v>
      </c>
      <c r="W433" s="57">
        <v>2</v>
      </c>
      <c r="X433" s="57">
        <v>0</v>
      </c>
      <c r="Y433" s="57"/>
      <c r="Z433" s="57">
        <v>1</v>
      </c>
      <c r="AA433" s="57">
        <v>5</v>
      </c>
      <c r="AB433" s="57">
        <v>0</v>
      </c>
      <c r="AC433" s="57">
        <v>4</v>
      </c>
      <c r="AD433" s="57">
        <v>0</v>
      </c>
      <c r="AE433" s="57">
        <v>3</v>
      </c>
      <c r="AF433" s="57"/>
      <c r="AG433" s="57">
        <v>4</v>
      </c>
      <c r="AH433" s="57">
        <v>1</v>
      </c>
      <c r="AI433" s="57"/>
      <c r="AJ433" s="57">
        <v>1</v>
      </c>
      <c r="AK433" s="57">
        <v>0</v>
      </c>
      <c r="AL433" s="57">
        <v>0</v>
      </c>
      <c r="AM433" s="57">
        <v>0</v>
      </c>
      <c r="AN433" s="57">
        <v>0</v>
      </c>
      <c r="AO433" s="57">
        <v>5</v>
      </c>
      <c r="AP433" s="57"/>
      <c r="AQ433" s="57">
        <v>0</v>
      </c>
      <c r="AR433" s="57">
        <v>0</v>
      </c>
      <c r="AS433" s="57">
        <v>0</v>
      </c>
      <c r="AT433" s="57"/>
      <c r="AU433" s="57">
        <v>5</v>
      </c>
      <c r="AV433" s="57">
        <v>0</v>
      </c>
      <c r="AW433" s="57">
        <v>1</v>
      </c>
      <c r="AX433" s="57">
        <v>2</v>
      </c>
      <c r="AY433" s="57">
        <v>2</v>
      </c>
      <c r="AZ433" s="57">
        <v>3</v>
      </c>
      <c r="BA433" s="57"/>
      <c r="BB433" s="57">
        <v>1</v>
      </c>
      <c r="BC433" s="57">
        <v>4</v>
      </c>
      <c r="BD433" s="57">
        <v>1</v>
      </c>
      <c r="BE433" s="57">
        <v>0</v>
      </c>
      <c r="BF433" s="57">
        <v>1</v>
      </c>
      <c r="BG433" s="57">
        <v>2</v>
      </c>
      <c r="BH433" s="57">
        <v>4</v>
      </c>
      <c r="BI433" s="57">
        <v>246</v>
      </c>
      <c r="BJ433" s="57"/>
      <c r="BK433" s="57"/>
      <c r="BL433" s="57"/>
      <c r="BM433" s="57"/>
      <c r="BN433" s="57"/>
    </row>
    <row r="434" spans="1:66" x14ac:dyDescent="0.25">
      <c r="A434" s="77">
        <v>12</v>
      </c>
      <c r="B434" s="77" t="s">
        <v>750</v>
      </c>
      <c r="C434" s="77">
        <v>121</v>
      </c>
      <c r="D434" s="77" t="s">
        <v>763</v>
      </c>
      <c r="E434" s="77">
        <v>747</v>
      </c>
      <c r="F434" s="77" t="s">
        <v>764</v>
      </c>
      <c r="G434" s="77">
        <v>28</v>
      </c>
      <c r="H434" s="77" t="s">
        <v>690</v>
      </c>
      <c r="I434" s="77">
        <v>505</v>
      </c>
      <c r="J434" s="77" t="s">
        <v>764</v>
      </c>
      <c r="K434" s="77" t="s">
        <v>111</v>
      </c>
      <c r="L434" s="77">
        <v>183</v>
      </c>
      <c r="M434" s="77" t="s">
        <v>1249</v>
      </c>
      <c r="N434" s="77" t="s">
        <v>840</v>
      </c>
      <c r="O434" s="77" t="s">
        <v>841</v>
      </c>
      <c r="P434" s="57"/>
      <c r="Q434" s="57">
        <v>2</v>
      </c>
      <c r="R434" s="57"/>
      <c r="S434" s="57">
        <v>2</v>
      </c>
      <c r="T434" s="57">
        <v>8</v>
      </c>
      <c r="U434" s="57">
        <v>0</v>
      </c>
      <c r="V434" s="57">
        <v>1</v>
      </c>
      <c r="W434" s="57">
        <v>1</v>
      </c>
      <c r="X434" s="57">
        <v>0</v>
      </c>
      <c r="Y434" s="57"/>
      <c r="Z434" s="57">
        <v>4</v>
      </c>
      <c r="AA434" s="57">
        <v>7</v>
      </c>
      <c r="AB434" s="57">
        <v>1</v>
      </c>
      <c r="AC434" s="57">
        <v>5</v>
      </c>
      <c r="AD434" s="57">
        <v>1</v>
      </c>
      <c r="AE434" s="57">
        <v>4</v>
      </c>
      <c r="AF434" s="57"/>
      <c r="AG434" s="57">
        <v>6</v>
      </c>
      <c r="AH434" s="57">
        <v>3</v>
      </c>
      <c r="AI434" s="57"/>
      <c r="AJ434" s="57">
        <v>1</v>
      </c>
      <c r="AK434" s="57">
        <v>3</v>
      </c>
      <c r="AL434" s="57">
        <v>3</v>
      </c>
      <c r="AM434" s="57">
        <v>0</v>
      </c>
      <c r="AN434" s="57">
        <v>0</v>
      </c>
      <c r="AO434" s="57">
        <v>7</v>
      </c>
      <c r="AP434" s="57"/>
      <c r="AQ434" s="57">
        <v>3</v>
      </c>
      <c r="AR434" s="57">
        <v>3</v>
      </c>
      <c r="AS434" s="57">
        <v>0</v>
      </c>
      <c r="AT434" s="57"/>
      <c r="AU434" s="57">
        <v>9</v>
      </c>
      <c r="AV434" s="57">
        <v>5</v>
      </c>
      <c r="AW434" s="57">
        <v>7</v>
      </c>
      <c r="AX434" s="57">
        <v>1</v>
      </c>
      <c r="AY434" s="57">
        <v>2</v>
      </c>
      <c r="AZ434" s="57">
        <v>3</v>
      </c>
      <c r="BA434" s="57"/>
      <c r="BB434" s="57">
        <v>8</v>
      </c>
      <c r="BC434" s="57">
        <v>7</v>
      </c>
      <c r="BD434" s="57">
        <v>2</v>
      </c>
      <c r="BE434" s="57">
        <v>0</v>
      </c>
      <c r="BF434" s="57">
        <v>0</v>
      </c>
      <c r="BG434" s="57">
        <v>2</v>
      </c>
      <c r="BH434" s="57">
        <v>1</v>
      </c>
      <c r="BI434" s="57">
        <v>263</v>
      </c>
      <c r="BJ434" s="57"/>
      <c r="BK434" s="57"/>
      <c r="BL434" s="57"/>
      <c r="BM434" s="57"/>
      <c r="BN434" s="57"/>
    </row>
    <row r="435" spans="1:66" x14ac:dyDescent="0.25">
      <c r="A435" s="77">
        <v>12</v>
      </c>
      <c r="B435" s="77" t="s">
        <v>750</v>
      </c>
      <c r="C435" s="77">
        <v>121</v>
      </c>
      <c r="D435" s="77" t="s">
        <v>763</v>
      </c>
      <c r="E435" s="77">
        <v>747</v>
      </c>
      <c r="F435" s="77" t="s">
        <v>764</v>
      </c>
      <c r="G435" s="77">
        <v>28</v>
      </c>
      <c r="H435" s="77" t="s">
        <v>690</v>
      </c>
      <c r="I435" s="77">
        <v>505</v>
      </c>
      <c r="J435" s="77" t="s">
        <v>764</v>
      </c>
      <c r="K435" s="77" t="s">
        <v>111</v>
      </c>
      <c r="L435" s="77">
        <v>184</v>
      </c>
      <c r="M435" s="77" t="s">
        <v>1250</v>
      </c>
      <c r="N435" s="77" t="s">
        <v>840</v>
      </c>
      <c r="O435" s="77" t="s">
        <v>841</v>
      </c>
      <c r="P435" s="57"/>
      <c r="Q435" s="57">
        <v>3</v>
      </c>
      <c r="R435" s="57"/>
      <c r="S435" s="57">
        <v>1</v>
      </c>
      <c r="T435" s="57">
        <v>3</v>
      </c>
      <c r="U435" s="57">
        <v>1</v>
      </c>
      <c r="V435" s="57">
        <v>0</v>
      </c>
      <c r="W435" s="57">
        <v>0</v>
      </c>
      <c r="X435" s="57">
        <v>0</v>
      </c>
      <c r="Y435" s="57"/>
      <c r="Z435" s="57">
        <v>3</v>
      </c>
      <c r="AA435" s="57">
        <v>6</v>
      </c>
      <c r="AB435" s="57">
        <v>0</v>
      </c>
      <c r="AC435" s="57">
        <v>3</v>
      </c>
      <c r="AD435" s="57">
        <v>0</v>
      </c>
      <c r="AE435" s="57">
        <v>3</v>
      </c>
      <c r="AF435" s="57"/>
      <c r="AG435" s="57">
        <v>1</v>
      </c>
      <c r="AH435" s="57">
        <v>0</v>
      </c>
      <c r="AI435" s="57"/>
      <c r="AJ435" s="57">
        <v>3</v>
      </c>
      <c r="AK435" s="57">
        <v>4</v>
      </c>
      <c r="AL435" s="57">
        <v>2</v>
      </c>
      <c r="AM435" s="57">
        <v>0</v>
      </c>
      <c r="AN435" s="57">
        <v>0</v>
      </c>
      <c r="AO435" s="57">
        <v>3</v>
      </c>
      <c r="AP435" s="57"/>
      <c r="AQ435" s="57">
        <v>2</v>
      </c>
      <c r="AR435" s="57">
        <v>3</v>
      </c>
      <c r="AS435" s="57">
        <v>1</v>
      </c>
      <c r="AT435" s="57"/>
      <c r="AU435" s="57">
        <v>6</v>
      </c>
      <c r="AV435" s="57">
        <v>2</v>
      </c>
      <c r="AW435" s="57">
        <v>3</v>
      </c>
      <c r="AX435" s="57">
        <v>2</v>
      </c>
      <c r="AY435" s="57">
        <v>1</v>
      </c>
      <c r="AZ435" s="57">
        <v>1</v>
      </c>
      <c r="BA435" s="57"/>
      <c r="BB435" s="57">
        <v>6</v>
      </c>
      <c r="BC435" s="57">
        <v>4</v>
      </c>
      <c r="BD435" s="57">
        <v>0</v>
      </c>
      <c r="BE435" s="57">
        <v>0</v>
      </c>
      <c r="BF435" s="57">
        <v>0</v>
      </c>
      <c r="BG435" s="57">
        <v>1</v>
      </c>
      <c r="BH435" s="57">
        <v>3</v>
      </c>
      <c r="BI435" s="57">
        <v>250</v>
      </c>
      <c r="BJ435" s="57"/>
      <c r="BK435" s="57"/>
      <c r="BL435" s="57"/>
      <c r="BM435" s="57"/>
      <c r="BN435" s="57"/>
    </row>
    <row r="436" spans="1:66" x14ac:dyDescent="0.25">
      <c r="A436" s="77">
        <v>12</v>
      </c>
      <c r="B436" s="77" t="s">
        <v>750</v>
      </c>
      <c r="C436" s="77">
        <v>121</v>
      </c>
      <c r="D436" s="77" t="s">
        <v>763</v>
      </c>
      <c r="E436" s="77">
        <v>747</v>
      </c>
      <c r="F436" s="77" t="s">
        <v>764</v>
      </c>
      <c r="G436" s="77">
        <v>28</v>
      </c>
      <c r="H436" s="77" t="s">
        <v>690</v>
      </c>
      <c r="I436" s="77">
        <v>505</v>
      </c>
      <c r="J436" s="77" t="s">
        <v>764</v>
      </c>
      <c r="K436" s="77" t="s">
        <v>111</v>
      </c>
      <c r="L436" s="77">
        <v>185</v>
      </c>
      <c r="M436" s="77" t="s">
        <v>1251</v>
      </c>
      <c r="N436" s="77" t="s">
        <v>840</v>
      </c>
      <c r="O436" s="77" t="s">
        <v>841</v>
      </c>
      <c r="P436" s="57"/>
      <c r="Q436" s="57">
        <v>2</v>
      </c>
      <c r="R436" s="57"/>
      <c r="S436" s="57"/>
      <c r="T436" s="57">
        <v>16</v>
      </c>
      <c r="U436" s="57"/>
      <c r="V436" s="57"/>
      <c r="W436" s="57">
        <v>1</v>
      </c>
      <c r="X436" s="57">
        <v>1</v>
      </c>
      <c r="Y436" s="57"/>
      <c r="Z436" s="57">
        <v>3</v>
      </c>
      <c r="AA436" s="57">
        <v>2</v>
      </c>
      <c r="AB436" s="57"/>
      <c r="AC436" s="57">
        <v>2</v>
      </c>
      <c r="AD436" s="57">
        <v>1</v>
      </c>
      <c r="AE436" s="57">
        <v>4</v>
      </c>
      <c r="AF436" s="57"/>
      <c r="AG436" s="57">
        <v>3</v>
      </c>
      <c r="AH436" s="57"/>
      <c r="AI436" s="57"/>
      <c r="AJ436" s="57">
        <v>2</v>
      </c>
      <c r="AK436" s="57">
        <v>1</v>
      </c>
      <c r="AL436" s="57">
        <v>1</v>
      </c>
      <c r="AM436" s="57"/>
      <c r="AN436" s="57">
        <v>2</v>
      </c>
      <c r="AO436" s="57">
        <v>8</v>
      </c>
      <c r="AP436" s="57"/>
      <c r="AQ436" s="57">
        <v>3</v>
      </c>
      <c r="AR436" s="57">
        <v>2</v>
      </c>
      <c r="AS436" s="57">
        <v>1</v>
      </c>
      <c r="AT436" s="57"/>
      <c r="AU436" s="57">
        <v>3</v>
      </c>
      <c r="AV436" s="57">
        <v>5</v>
      </c>
      <c r="AW436" s="57">
        <v>4</v>
      </c>
      <c r="AX436" s="57">
        <v>1</v>
      </c>
      <c r="AY436" s="57"/>
      <c r="AZ436" s="57">
        <v>2</v>
      </c>
      <c r="BA436" s="57"/>
      <c r="BB436" s="57">
        <v>10</v>
      </c>
      <c r="BC436" s="57">
        <v>5</v>
      </c>
      <c r="BD436" s="57">
        <v>2</v>
      </c>
      <c r="BE436" s="57">
        <v>1</v>
      </c>
      <c r="BF436" s="57">
        <v>2</v>
      </c>
      <c r="BG436" s="57">
        <v>1</v>
      </c>
      <c r="BH436" s="57"/>
      <c r="BI436" s="57">
        <v>248</v>
      </c>
      <c r="BJ436" s="57"/>
      <c r="BK436" s="57"/>
      <c r="BL436" s="57"/>
      <c r="BM436" s="57"/>
      <c r="BN436" s="57"/>
    </row>
    <row r="437" spans="1:66" x14ac:dyDescent="0.25">
      <c r="A437" s="77">
        <v>12</v>
      </c>
      <c r="B437" s="77" t="s">
        <v>750</v>
      </c>
      <c r="C437" s="77">
        <v>121</v>
      </c>
      <c r="D437" s="77" t="s">
        <v>763</v>
      </c>
      <c r="E437" s="77">
        <v>747</v>
      </c>
      <c r="F437" s="77" t="s">
        <v>764</v>
      </c>
      <c r="G437" s="77">
        <v>28</v>
      </c>
      <c r="H437" s="77" t="s">
        <v>690</v>
      </c>
      <c r="I437" s="77">
        <v>505</v>
      </c>
      <c r="J437" s="77" t="s">
        <v>764</v>
      </c>
      <c r="K437" s="77" t="s">
        <v>111</v>
      </c>
      <c r="L437" s="77">
        <v>186</v>
      </c>
      <c r="M437" s="77" t="s">
        <v>1252</v>
      </c>
      <c r="N437" s="77" t="s">
        <v>840</v>
      </c>
      <c r="O437" s="77" t="s">
        <v>841</v>
      </c>
      <c r="P437" s="57"/>
      <c r="Q437" s="57">
        <v>2</v>
      </c>
      <c r="R437" s="57"/>
      <c r="S437" s="57">
        <v>0</v>
      </c>
      <c r="T437" s="57">
        <v>5</v>
      </c>
      <c r="U437" s="57">
        <v>3</v>
      </c>
      <c r="V437" s="57">
        <v>2</v>
      </c>
      <c r="W437" s="57">
        <v>1</v>
      </c>
      <c r="X437" s="57">
        <v>1</v>
      </c>
      <c r="Y437" s="57"/>
      <c r="Z437" s="57">
        <v>0</v>
      </c>
      <c r="AA437" s="57">
        <v>7</v>
      </c>
      <c r="AB437" s="57">
        <v>1</v>
      </c>
      <c r="AC437" s="57">
        <v>9</v>
      </c>
      <c r="AD437" s="57">
        <v>0</v>
      </c>
      <c r="AE437" s="57">
        <v>4</v>
      </c>
      <c r="AF437" s="57"/>
      <c r="AG437" s="57">
        <v>6</v>
      </c>
      <c r="AH437" s="57">
        <v>2</v>
      </c>
      <c r="AI437" s="57"/>
      <c r="AJ437" s="57">
        <v>3</v>
      </c>
      <c r="AK437" s="57">
        <v>1</v>
      </c>
      <c r="AL437" s="57">
        <v>1</v>
      </c>
      <c r="AM437" s="57">
        <v>1</v>
      </c>
      <c r="AN437" s="57">
        <v>1</v>
      </c>
      <c r="AO437" s="57">
        <v>4</v>
      </c>
      <c r="AP437" s="57"/>
      <c r="AQ437" s="57">
        <v>1</v>
      </c>
      <c r="AR437" s="57">
        <v>2</v>
      </c>
      <c r="AS437" s="57">
        <v>1</v>
      </c>
      <c r="AT437" s="57"/>
      <c r="AU437" s="57">
        <v>3</v>
      </c>
      <c r="AV437" s="57">
        <v>1</v>
      </c>
      <c r="AW437" s="57">
        <v>4</v>
      </c>
      <c r="AX437" s="57">
        <v>3</v>
      </c>
      <c r="AY437" s="57">
        <v>0</v>
      </c>
      <c r="AZ437" s="57">
        <v>2</v>
      </c>
      <c r="BA437" s="57"/>
      <c r="BB437" s="57">
        <v>11</v>
      </c>
      <c r="BC437" s="57">
        <v>3</v>
      </c>
      <c r="BD437" s="57">
        <v>1</v>
      </c>
      <c r="BE437" s="57">
        <v>0</v>
      </c>
      <c r="BF437" s="57">
        <v>1</v>
      </c>
      <c r="BG437" s="57">
        <v>3</v>
      </c>
      <c r="BH437" s="57">
        <v>2</v>
      </c>
      <c r="BI437" s="57">
        <v>244</v>
      </c>
      <c r="BJ437" s="57"/>
      <c r="BK437" s="57"/>
      <c r="BL437" s="57"/>
      <c r="BM437" s="57"/>
      <c r="BN437" s="57"/>
    </row>
    <row r="438" spans="1:66" x14ac:dyDescent="0.25">
      <c r="A438" s="77">
        <v>12</v>
      </c>
      <c r="B438" s="77" t="s">
        <v>750</v>
      </c>
      <c r="C438" s="77">
        <v>121</v>
      </c>
      <c r="D438" s="77" t="s">
        <v>763</v>
      </c>
      <c r="E438" s="77">
        <v>747</v>
      </c>
      <c r="F438" s="77" t="s">
        <v>764</v>
      </c>
      <c r="G438" s="77">
        <v>28</v>
      </c>
      <c r="H438" s="77" t="s">
        <v>690</v>
      </c>
      <c r="I438" s="77">
        <v>505</v>
      </c>
      <c r="J438" s="77" t="s">
        <v>764</v>
      </c>
      <c r="K438" s="77" t="s">
        <v>111</v>
      </c>
      <c r="L438" s="77">
        <v>187</v>
      </c>
      <c r="M438" s="77" t="s">
        <v>1253</v>
      </c>
      <c r="N438" s="77" t="s">
        <v>840</v>
      </c>
      <c r="O438" s="77" t="s">
        <v>841</v>
      </c>
      <c r="P438" s="57"/>
      <c r="Q438" s="57">
        <v>3</v>
      </c>
      <c r="R438" s="57"/>
      <c r="S438" s="57">
        <v>2</v>
      </c>
      <c r="T438" s="57">
        <v>6</v>
      </c>
      <c r="U438" s="57">
        <v>2</v>
      </c>
      <c r="V438" s="57">
        <v>1</v>
      </c>
      <c r="W438" s="57">
        <v>2</v>
      </c>
      <c r="X438" s="57">
        <v>1</v>
      </c>
      <c r="Y438" s="57"/>
      <c r="Z438" s="57">
        <v>2</v>
      </c>
      <c r="AA438" s="57">
        <v>4</v>
      </c>
      <c r="AB438" s="57">
        <v>1</v>
      </c>
      <c r="AC438" s="57">
        <v>3</v>
      </c>
      <c r="AD438" s="57">
        <v>0</v>
      </c>
      <c r="AE438" s="57">
        <v>4</v>
      </c>
      <c r="AF438" s="57"/>
      <c r="AG438" s="57">
        <v>3</v>
      </c>
      <c r="AH438" s="57">
        <v>4</v>
      </c>
      <c r="AI438" s="57"/>
      <c r="AJ438" s="57">
        <v>3</v>
      </c>
      <c r="AK438" s="57">
        <v>2</v>
      </c>
      <c r="AL438" s="57">
        <v>3</v>
      </c>
      <c r="AM438" s="57">
        <v>1</v>
      </c>
      <c r="AN438" s="57">
        <v>3</v>
      </c>
      <c r="AO438" s="57">
        <v>1</v>
      </c>
      <c r="AP438" s="57"/>
      <c r="AQ438" s="57">
        <v>0</v>
      </c>
      <c r="AR438" s="57">
        <v>3</v>
      </c>
      <c r="AS438" s="57">
        <v>0</v>
      </c>
      <c r="AT438" s="57"/>
      <c r="AU438" s="57">
        <v>2</v>
      </c>
      <c r="AV438" s="57">
        <v>3</v>
      </c>
      <c r="AW438" s="57">
        <v>2</v>
      </c>
      <c r="AX438" s="57">
        <v>1</v>
      </c>
      <c r="AY438" s="57">
        <v>2</v>
      </c>
      <c r="AZ438" s="57">
        <v>2</v>
      </c>
      <c r="BA438" s="57"/>
      <c r="BB438" s="57">
        <v>9</v>
      </c>
      <c r="BC438" s="57">
        <v>3</v>
      </c>
      <c r="BD438" s="57">
        <v>2</v>
      </c>
      <c r="BE438" s="57">
        <v>0</v>
      </c>
      <c r="BF438" s="57">
        <v>1</v>
      </c>
      <c r="BG438" s="57">
        <v>5</v>
      </c>
      <c r="BH438" s="57">
        <v>1</v>
      </c>
      <c r="BI438" s="57">
        <v>244</v>
      </c>
      <c r="BJ438" s="57"/>
      <c r="BK438" s="57"/>
      <c r="BL438" s="57"/>
      <c r="BM438" s="57"/>
      <c r="BN438" s="57"/>
    </row>
    <row r="439" spans="1:66" x14ac:dyDescent="0.25">
      <c r="A439" s="77">
        <v>12</v>
      </c>
      <c r="B439" s="77" t="s">
        <v>750</v>
      </c>
      <c r="C439" s="77">
        <v>121</v>
      </c>
      <c r="D439" s="77" t="s">
        <v>763</v>
      </c>
      <c r="E439" s="77">
        <v>747</v>
      </c>
      <c r="F439" s="77" t="s">
        <v>764</v>
      </c>
      <c r="G439" s="77">
        <v>28</v>
      </c>
      <c r="H439" s="77" t="s">
        <v>690</v>
      </c>
      <c r="I439" s="77">
        <v>505</v>
      </c>
      <c r="J439" s="77" t="s">
        <v>764</v>
      </c>
      <c r="K439" s="77" t="s">
        <v>111</v>
      </c>
      <c r="L439" s="77">
        <v>188</v>
      </c>
      <c r="M439" s="77" t="s">
        <v>1254</v>
      </c>
      <c r="N439" s="77" t="s">
        <v>840</v>
      </c>
      <c r="O439" s="77" t="s">
        <v>841</v>
      </c>
      <c r="P439" s="57"/>
      <c r="Q439" s="57">
        <v>1</v>
      </c>
      <c r="R439" s="57"/>
      <c r="S439" s="57">
        <v>1</v>
      </c>
      <c r="T439" s="57">
        <v>5</v>
      </c>
      <c r="U439" s="57">
        <v>0</v>
      </c>
      <c r="V439" s="57">
        <v>0</v>
      </c>
      <c r="W439" s="57">
        <v>0</v>
      </c>
      <c r="X439" s="57">
        <v>3</v>
      </c>
      <c r="Y439" s="57"/>
      <c r="Z439" s="57">
        <v>1</v>
      </c>
      <c r="AA439" s="57">
        <v>3</v>
      </c>
      <c r="AB439" s="57">
        <v>1</v>
      </c>
      <c r="AC439" s="57">
        <v>3</v>
      </c>
      <c r="AD439" s="57">
        <v>0</v>
      </c>
      <c r="AE439" s="57">
        <v>2</v>
      </c>
      <c r="AF439" s="57"/>
      <c r="AG439" s="57">
        <v>3</v>
      </c>
      <c r="AH439" s="57">
        <v>2</v>
      </c>
      <c r="AI439" s="57"/>
      <c r="AJ439" s="57">
        <v>0</v>
      </c>
      <c r="AK439" s="57">
        <v>1</v>
      </c>
      <c r="AL439" s="57">
        <v>2</v>
      </c>
      <c r="AM439" s="57">
        <v>0</v>
      </c>
      <c r="AN439" s="57">
        <v>2</v>
      </c>
      <c r="AO439" s="57">
        <v>6</v>
      </c>
      <c r="AP439" s="57"/>
      <c r="AQ439" s="57">
        <v>2</v>
      </c>
      <c r="AR439" s="57">
        <v>0</v>
      </c>
      <c r="AS439" s="57">
        <v>0</v>
      </c>
      <c r="AT439" s="57"/>
      <c r="AU439" s="57">
        <v>2</v>
      </c>
      <c r="AV439" s="57">
        <v>2</v>
      </c>
      <c r="AW439" s="57">
        <v>2</v>
      </c>
      <c r="AX439" s="57">
        <v>3</v>
      </c>
      <c r="AY439" s="57">
        <v>0</v>
      </c>
      <c r="AZ439" s="57">
        <v>0</v>
      </c>
      <c r="BA439" s="57"/>
      <c r="BB439" s="57">
        <v>14</v>
      </c>
      <c r="BC439" s="57">
        <v>4</v>
      </c>
      <c r="BD439" s="57">
        <v>1</v>
      </c>
      <c r="BE439" s="57">
        <v>0</v>
      </c>
      <c r="BF439" s="57">
        <v>0</v>
      </c>
      <c r="BG439" s="57">
        <v>2</v>
      </c>
      <c r="BH439" s="57">
        <v>0</v>
      </c>
      <c r="BI439" s="57">
        <v>243</v>
      </c>
      <c r="BJ439" s="57"/>
      <c r="BK439" s="57"/>
      <c r="BL439" s="57"/>
      <c r="BM439" s="57"/>
      <c r="BN439" s="57"/>
    </row>
    <row r="440" spans="1:66" x14ac:dyDescent="0.25">
      <c r="A440" s="77">
        <v>12</v>
      </c>
      <c r="B440" s="77" t="s">
        <v>750</v>
      </c>
      <c r="C440" s="77">
        <v>121</v>
      </c>
      <c r="D440" s="77" t="s">
        <v>763</v>
      </c>
      <c r="E440" s="77">
        <v>747</v>
      </c>
      <c r="F440" s="77" t="s">
        <v>764</v>
      </c>
      <c r="G440" s="77">
        <v>28</v>
      </c>
      <c r="H440" s="77" t="s">
        <v>690</v>
      </c>
      <c r="I440" s="77">
        <v>505</v>
      </c>
      <c r="J440" s="77" t="s">
        <v>764</v>
      </c>
      <c r="K440" s="77" t="s">
        <v>111</v>
      </c>
      <c r="L440" s="77">
        <v>189</v>
      </c>
      <c r="M440" s="77" t="s">
        <v>1255</v>
      </c>
      <c r="N440" s="77" t="s">
        <v>842</v>
      </c>
      <c r="O440" s="77" t="s">
        <v>843</v>
      </c>
      <c r="P440" s="57"/>
      <c r="Q440" s="57">
        <v>2</v>
      </c>
      <c r="R440" s="57"/>
      <c r="S440" s="57">
        <v>0</v>
      </c>
      <c r="T440" s="57">
        <v>9</v>
      </c>
      <c r="U440" s="57">
        <v>1</v>
      </c>
      <c r="V440" s="57">
        <v>0</v>
      </c>
      <c r="W440" s="57">
        <v>1</v>
      </c>
      <c r="X440" s="57">
        <v>1</v>
      </c>
      <c r="Y440" s="57"/>
      <c r="Z440" s="57">
        <v>8</v>
      </c>
      <c r="AA440" s="57">
        <v>11</v>
      </c>
      <c r="AB440" s="57">
        <v>1</v>
      </c>
      <c r="AC440" s="57">
        <v>6</v>
      </c>
      <c r="AD440" s="57">
        <v>3</v>
      </c>
      <c r="AE440" s="57">
        <v>2</v>
      </c>
      <c r="AF440" s="57"/>
      <c r="AG440" s="57">
        <v>7</v>
      </c>
      <c r="AH440" s="57">
        <v>3</v>
      </c>
      <c r="AI440" s="57"/>
      <c r="AJ440" s="57">
        <v>1</v>
      </c>
      <c r="AK440" s="57">
        <v>3</v>
      </c>
      <c r="AL440" s="57">
        <v>3</v>
      </c>
      <c r="AM440" s="57">
        <v>0</v>
      </c>
      <c r="AN440" s="57">
        <v>0</v>
      </c>
      <c r="AO440" s="57">
        <v>3</v>
      </c>
      <c r="AP440" s="57"/>
      <c r="AQ440" s="57">
        <v>1</v>
      </c>
      <c r="AR440" s="57">
        <v>0</v>
      </c>
      <c r="AS440" s="57">
        <v>2</v>
      </c>
      <c r="AT440" s="57"/>
      <c r="AU440" s="57">
        <v>4</v>
      </c>
      <c r="AV440" s="57">
        <v>2</v>
      </c>
      <c r="AW440" s="57">
        <v>4</v>
      </c>
      <c r="AX440" s="57">
        <v>1</v>
      </c>
      <c r="AY440" s="57">
        <v>1</v>
      </c>
      <c r="AZ440" s="57">
        <v>2</v>
      </c>
      <c r="BA440" s="57"/>
      <c r="BB440" s="57">
        <v>10</v>
      </c>
      <c r="BC440" s="57">
        <v>3</v>
      </c>
      <c r="BD440" s="57">
        <v>1</v>
      </c>
      <c r="BE440" s="57">
        <v>1</v>
      </c>
      <c r="BF440" s="57">
        <v>0</v>
      </c>
      <c r="BG440" s="57">
        <v>5</v>
      </c>
      <c r="BH440" s="57">
        <v>1</v>
      </c>
      <c r="BI440" s="57">
        <v>267</v>
      </c>
      <c r="BJ440" s="57"/>
      <c r="BK440" s="57"/>
      <c r="BL440" s="57"/>
      <c r="BM440" s="57"/>
      <c r="BN440" s="57"/>
    </row>
    <row r="441" spans="1:66" x14ac:dyDescent="0.25">
      <c r="A441" s="77">
        <v>12</v>
      </c>
      <c r="B441" s="77" t="s">
        <v>750</v>
      </c>
      <c r="C441" s="77">
        <v>121</v>
      </c>
      <c r="D441" s="77" t="s">
        <v>763</v>
      </c>
      <c r="E441" s="77">
        <v>747</v>
      </c>
      <c r="F441" s="77" t="s">
        <v>764</v>
      </c>
      <c r="G441" s="77">
        <v>28</v>
      </c>
      <c r="H441" s="77" t="s">
        <v>690</v>
      </c>
      <c r="I441" s="77">
        <v>505</v>
      </c>
      <c r="J441" s="77" t="s">
        <v>764</v>
      </c>
      <c r="K441" s="77" t="s">
        <v>111</v>
      </c>
      <c r="L441" s="77">
        <v>190</v>
      </c>
      <c r="M441" s="77" t="s">
        <v>1256</v>
      </c>
      <c r="N441" s="77" t="s">
        <v>842</v>
      </c>
      <c r="O441" s="77" t="s">
        <v>843</v>
      </c>
      <c r="P441" s="57"/>
      <c r="Q441" s="57">
        <v>1</v>
      </c>
      <c r="R441" s="57"/>
      <c r="S441" s="57">
        <v>2</v>
      </c>
      <c r="T441" s="57">
        <v>8</v>
      </c>
      <c r="U441" s="57">
        <v>0</v>
      </c>
      <c r="V441" s="57">
        <v>2</v>
      </c>
      <c r="W441" s="57">
        <v>0</v>
      </c>
      <c r="X441" s="57">
        <v>0</v>
      </c>
      <c r="Y441" s="57"/>
      <c r="Z441" s="57">
        <v>1</v>
      </c>
      <c r="AA441" s="57">
        <v>7</v>
      </c>
      <c r="AB441" s="57">
        <v>1</v>
      </c>
      <c r="AC441" s="57">
        <v>5</v>
      </c>
      <c r="AD441" s="57">
        <v>0</v>
      </c>
      <c r="AE441" s="57">
        <v>2</v>
      </c>
      <c r="AF441" s="57"/>
      <c r="AG441" s="57">
        <v>1</v>
      </c>
      <c r="AH441" s="57">
        <v>1</v>
      </c>
      <c r="AI441" s="57"/>
      <c r="AJ441" s="57">
        <v>6</v>
      </c>
      <c r="AK441" s="57">
        <v>2</v>
      </c>
      <c r="AL441" s="57">
        <v>0</v>
      </c>
      <c r="AM441" s="57">
        <v>1</v>
      </c>
      <c r="AN441" s="57">
        <v>0</v>
      </c>
      <c r="AO441" s="57">
        <v>2</v>
      </c>
      <c r="AP441" s="57"/>
      <c r="AQ441" s="57">
        <v>2</v>
      </c>
      <c r="AR441" s="57">
        <v>0</v>
      </c>
      <c r="AS441" s="57">
        <v>0</v>
      </c>
      <c r="AT441" s="57"/>
      <c r="AU441" s="57">
        <v>6</v>
      </c>
      <c r="AV441" s="57">
        <v>0</v>
      </c>
      <c r="AW441" s="57">
        <v>6</v>
      </c>
      <c r="AX441" s="57">
        <v>3</v>
      </c>
      <c r="AY441" s="57">
        <v>1</v>
      </c>
      <c r="AZ441" s="57">
        <v>2</v>
      </c>
      <c r="BA441" s="57"/>
      <c r="BB441" s="57">
        <v>7</v>
      </c>
      <c r="BC441" s="57">
        <v>6</v>
      </c>
      <c r="BD441" s="57">
        <v>2</v>
      </c>
      <c r="BE441" s="57">
        <v>0</v>
      </c>
      <c r="BF441" s="57">
        <v>1</v>
      </c>
      <c r="BG441" s="57">
        <v>1</v>
      </c>
      <c r="BH441" s="57">
        <v>4</v>
      </c>
      <c r="BI441" s="57">
        <v>252</v>
      </c>
      <c r="BJ441" s="57"/>
      <c r="BK441" s="57"/>
      <c r="BL441" s="57"/>
      <c r="BM441" s="57"/>
      <c r="BN441" s="57"/>
    </row>
    <row r="442" spans="1:66" x14ac:dyDescent="0.25">
      <c r="A442" s="77">
        <v>12</v>
      </c>
      <c r="B442" s="77" t="s">
        <v>750</v>
      </c>
      <c r="C442" s="77">
        <v>121</v>
      </c>
      <c r="D442" s="77" t="s">
        <v>763</v>
      </c>
      <c r="E442" s="77">
        <v>747</v>
      </c>
      <c r="F442" s="77" t="s">
        <v>764</v>
      </c>
      <c r="G442" s="77">
        <v>28</v>
      </c>
      <c r="H442" s="77" t="s">
        <v>690</v>
      </c>
      <c r="I442" s="77">
        <v>505</v>
      </c>
      <c r="J442" s="77" t="s">
        <v>764</v>
      </c>
      <c r="K442" s="77" t="s">
        <v>111</v>
      </c>
      <c r="L442" s="77">
        <v>191</v>
      </c>
      <c r="M442" s="77" t="s">
        <v>1257</v>
      </c>
      <c r="N442" s="77" t="s">
        <v>842</v>
      </c>
      <c r="O442" s="77" t="s">
        <v>843</v>
      </c>
      <c r="P442" s="57"/>
      <c r="Q442" s="57">
        <v>0</v>
      </c>
      <c r="R442" s="57"/>
      <c r="S442" s="57">
        <v>0</v>
      </c>
      <c r="T442" s="57">
        <v>6</v>
      </c>
      <c r="U442" s="57">
        <v>0</v>
      </c>
      <c r="V442" s="57">
        <v>2</v>
      </c>
      <c r="W442" s="57">
        <v>0</v>
      </c>
      <c r="X442" s="57">
        <v>0</v>
      </c>
      <c r="Y442" s="57"/>
      <c r="Z442" s="57">
        <v>1</v>
      </c>
      <c r="AA442" s="57">
        <v>3</v>
      </c>
      <c r="AB442" s="57">
        <v>1</v>
      </c>
      <c r="AC442" s="57">
        <v>5</v>
      </c>
      <c r="AD442" s="57">
        <v>0</v>
      </c>
      <c r="AE442" s="57">
        <v>0</v>
      </c>
      <c r="AF442" s="57"/>
      <c r="AG442" s="57">
        <v>1</v>
      </c>
      <c r="AH442" s="57">
        <v>0</v>
      </c>
      <c r="AI442" s="57"/>
      <c r="AJ442" s="57">
        <v>1</v>
      </c>
      <c r="AK442" s="57">
        <v>1</v>
      </c>
      <c r="AL442" s="57">
        <v>3</v>
      </c>
      <c r="AM442" s="57">
        <v>0</v>
      </c>
      <c r="AN442" s="57">
        <v>1</v>
      </c>
      <c r="AO442" s="57">
        <v>6</v>
      </c>
      <c r="AP442" s="57"/>
      <c r="AQ442" s="57">
        <v>2</v>
      </c>
      <c r="AR442" s="57">
        <v>2</v>
      </c>
      <c r="AS442" s="57">
        <v>2</v>
      </c>
      <c r="AT442" s="57"/>
      <c r="AU442" s="57">
        <v>7</v>
      </c>
      <c r="AV442" s="57">
        <v>0</v>
      </c>
      <c r="AW442" s="57">
        <v>3</v>
      </c>
      <c r="AX442" s="57">
        <v>3</v>
      </c>
      <c r="AY442" s="57">
        <v>1</v>
      </c>
      <c r="AZ442" s="57">
        <v>1</v>
      </c>
      <c r="BA442" s="57"/>
      <c r="BB442" s="57">
        <v>9</v>
      </c>
      <c r="BC442" s="57">
        <v>6</v>
      </c>
      <c r="BD442" s="57">
        <v>0</v>
      </c>
      <c r="BE442" s="57">
        <v>0</v>
      </c>
      <c r="BF442" s="57">
        <v>0</v>
      </c>
      <c r="BG442" s="57">
        <v>1</v>
      </c>
      <c r="BH442" s="57">
        <v>2</v>
      </c>
      <c r="BI442" s="57">
        <v>253</v>
      </c>
      <c r="BJ442" s="57"/>
      <c r="BK442" s="57"/>
      <c r="BL442" s="57"/>
      <c r="BM442" s="57"/>
      <c r="BN442" s="57"/>
    </row>
    <row r="443" spans="1:66" x14ac:dyDescent="0.25">
      <c r="A443" s="77">
        <v>12</v>
      </c>
      <c r="B443" s="77" t="s">
        <v>750</v>
      </c>
      <c r="C443" s="77">
        <v>121</v>
      </c>
      <c r="D443" s="77" t="s">
        <v>763</v>
      </c>
      <c r="E443" s="77">
        <v>747</v>
      </c>
      <c r="F443" s="77" t="s">
        <v>764</v>
      </c>
      <c r="G443" s="77">
        <v>28</v>
      </c>
      <c r="H443" s="77" t="s">
        <v>690</v>
      </c>
      <c r="I443" s="77">
        <v>505</v>
      </c>
      <c r="J443" s="77" t="s">
        <v>764</v>
      </c>
      <c r="K443" s="77" t="s">
        <v>111</v>
      </c>
      <c r="L443" s="77">
        <v>192</v>
      </c>
      <c r="M443" s="77" t="s">
        <v>1258</v>
      </c>
      <c r="N443" s="77" t="s">
        <v>842</v>
      </c>
      <c r="O443" s="77" t="s">
        <v>843</v>
      </c>
      <c r="P443" s="57"/>
      <c r="Q443" s="57">
        <v>2</v>
      </c>
      <c r="R443" s="57"/>
      <c r="S443" s="57">
        <v>2</v>
      </c>
      <c r="T443" s="57">
        <v>12</v>
      </c>
      <c r="U443" s="57">
        <v>2</v>
      </c>
      <c r="V443" s="57">
        <v>1</v>
      </c>
      <c r="W443" s="57">
        <v>1</v>
      </c>
      <c r="X443" s="57">
        <v>0</v>
      </c>
      <c r="Y443" s="57"/>
      <c r="Z443" s="57">
        <v>3</v>
      </c>
      <c r="AA443" s="57">
        <v>5</v>
      </c>
      <c r="AB443" s="57">
        <v>0</v>
      </c>
      <c r="AC443" s="57">
        <v>7</v>
      </c>
      <c r="AD443" s="57">
        <v>0</v>
      </c>
      <c r="AE443" s="57">
        <v>2</v>
      </c>
      <c r="AF443" s="57"/>
      <c r="AG443" s="57">
        <v>5</v>
      </c>
      <c r="AH443" s="57">
        <v>0</v>
      </c>
      <c r="AI443" s="57"/>
      <c r="AJ443" s="57">
        <v>3</v>
      </c>
      <c r="AK443" s="57">
        <v>4</v>
      </c>
      <c r="AL443" s="57">
        <v>4</v>
      </c>
      <c r="AM443" s="57">
        <v>0</v>
      </c>
      <c r="AN443" s="57">
        <v>0</v>
      </c>
      <c r="AO443" s="57">
        <v>6</v>
      </c>
      <c r="AP443" s="57"/>
      <c r="AQ443" s="57">
        <v>1</v>
      </c>
      <c r="AR443" s="57">
        <v>2</v>
      </c>
      <c r="AS443" s="57">
        <v>3</v>
      </c>
      <c r="AT443" s="57"/>
      <c r="AU443" s="57">
        <v>3</v>
      </c>
      <c r="AV443" s="57">
        <v>2</v>
      </c>
      <c r="AW443" s="57">
        <v>4</v>
      </c>
      <c r="AX443" s="57">
        <v>2</v>
      </c>
      <c r="AY443" s="57">
        <v>2</v>
      </c>
      <c r="AZ443" s="57">
        <v>0</v>
      </c>
      <c r="BA443" s="57"/>
      <c r="BB443" s="57">
        <v>15</v>
      </c>
      <c r="BC443" s="57">
        <v>8</v>
      </c>
      <c r="BD443" s="57">
        <v>1</v>
      </c>
      <c r="BE443" s="57">
        <v>0</v>
      </c>
      <c r="BF443" s="57">
        <v>4</v>
      </c>
      <c r="BG443" s="57">
        <v>1</v>
      </c>
      <c r="BH443" s="57">
        <v>5</v>
      </c>
      <c r="BI443" s="57">
        <v>333</v>
      </c>
      <c r="BJ443" s="57"/>
      <c r="BK443" s="57"/>
      <c r="BL443" s="57"/>
      <c r="BM443" s="57"/>
      <c r="BN443" s="57"/>
    </row>
    <row r="444" spans="1:66" x14ac:dyDescent="0.25">
      <c r="A444" s="77">
        <v>12</v>
      </c>
      <c r="B444" s="77" t="s">
        <v>750</v>
      </c>
      <c r="C444" s="77">
        <v>121</v>
      </c>
      <c r="D444" s="77" t="s">
        <v>763</v>
      </c>
      <c r="E444" s="77">
        <v>747</v>
      </c>
      <c r="F444" s="77" t="s">
        <v>764</v>
      </c>
      <c r="G444" s="77">
        <v>28</v>
      </c>
      <c r="H444" s="77" t="s">
        <v>690</v>
      </c>
      <c r="I444" s="77">
        <v>505</v>
      </c>
      <c r="J444" s="77" t="s">
        <v>764</v>
      </c>
      <c r="K444" s="77" t="s">
        <v>111</v>
      </c>
      <c r="L444" s="77">
        <v>193</v>
      </c>
      <c r="M444" s="77" t="s">
        <v>1259</v>
      </c>
      <c r="N444" s="77" t="s">
        <v>842</v>
      </c>
      <c r="O444" s="77" t="s">
        <v>843</v>
      </c>
      <c r="P444" s="57"/>
      <c r="Q444" s="57">
        <v>0</v>
      </c>
      <c r="R444" s="57"/>
      <c r="S444" s="57">
        <v>0</v>
      </c>
      <c r="T444" s="57">
        <v>6</v>
      </c>
      <c r="U444" s="57">
        <v>1</v>
      </c>
      <c r="V444" s="57">
        <v>0</v>
      </c>
      <c r="W444" s="57">
        <v>1</v>
      </c>
      <c r="X444" s="57">
        <v>0</v>
      </c>
      <c r="Y444" s="57"/>
      <c r="Z444" s="57">
        <v>3</v>
      </c>
      <c r="AA444" s="57">
        <v>5</v>
      </c>
      <c r="AB444" s="57">
        <v>0</v>
      </c>
      <c r="AC444" s="57">
        <v>6</v>
      </c>
      <c r="AD444" s="57">
        <v>3</v>
      </c>
      <c r="AE444" s="57">
        <v>3</v>
      </c>
      <c r="AF444" s="57"/>
      <c r="AG444" s="57">
        <v>4</v>
      </c>
      <c r="AH444" s="57">
        <v>1</v>
      </c>
      <c r="AI444" s="57"/>
      <c r="AJ444" s="57">
        <v>1</v>
      </c>
      <c r="AK444" s="57">
        <v>4</v>
      </c>
      <c r="AL444" s="57">
        <v>2</v>
      </c>
      <c r="AM444" s="57">
        <v>0</v>
      </c>
      <c r="AN444" s="57">
        <v>4</v>
      </c>
      <c r="AO444" s="57">
        <v>4</v>
      </c>
      <c r="AP444" s="57"/>
      <c r="AQ444" s="57">
        <v>0</v>
      </c>
      <c r="AR444" s="57">
        <v>2</v>
      </c>
      <c r="AS444" s="57">
        <v>0</v>
      </c>
      <c r="AT444" s="57"/>
      <c r="AU444" s="57">
        <v>2</v>
      </c>
      <c r="AV444" s="57">
        <v>3</v>
      </c>
      <c r="AW444" s="57">
        <v>1</v>
      </c>
      <c r="AX444" s="57">
        <v>0</v>
      </c>
      <c r="AY444" s="57">
        <v>0</v>
      </c>
      <c r="AZ444" s="57">
        <v>2</v>
      </c>
      <c r="BA444" s="57"/>
      <c r="BB444" s="57">
        <v>9</v>
      </c>
      <c r="BC444" s="57">
        <v>5</v>
      </c>
      <c r="BD444" s="57">
        <v>3</v>
      </c>
      <c r="BE444" s="57">
        <v>0</v>
      </c>
      <c r="BF444" s="57">
        <v>1</v>
      </c>
      <c r="BG444" s="57">
        <v>2</v>
      </c>
      <c r="BH444" s="57">
        <v>2</v>
      </c>
      <c r="BI444" s="57">
        <v>249</v>
      </c>
      <c r="BJ444" s="57"/>
      <c r="BK444" s="57"/>
      <c r="BL444" s="57"/>
      <c r="BM444" s="57"/>
      <c r="BN444" s="57"/>
    </row>
    <row r="445" spans="1:66" x14ac:dyDescent="0.25">
      <c r="A445" s="77">
        <v>12</v>
      </c>
      <c r="B445" s="77" t="s">
        <v>750</v>
      </c>
      <c r="C445" s="77">
        <v>121</v>
      </c>
      <c r="D445" s="77" t="s">
        <v>763</v>
      </c>
      <c r="E445" s="77">
        <v>747</v>
      </c>
      <c r="F445" s="77" t="s">
        <v>764</v>
      </c>
      <c r="G445" s="77">
        <v>28</v>
      </c>
      <c r="H445" s="77" t="s">
        <v>690</v>
      </c>
      <c r="I445" s="77">
        <v>505</v>
      </c>
      <c r="J445" s="77" t="s">
        <v>764</v>
      </c>
      <c r="K445" s="77" t="s">
        <v>111</v>
      </c>
      <c r="L445" s="77">
        <v>194</v>
      </c>
      <c r="M445" s="77" t="s">
        <v>1260</v>
      </c>
      <c r="N445" s="77" t="s">
        <v>842</v>
      </c>
      <c r="O445" s="77" t="s">
        <v>843</v>
      </c>
      <c r="P445" s="57"/>
      <c r="Q445" s="57">
        <v>1</v>
      </c>
      <c r="R445" s="57"/>
      <c r="S445" s="57">
        <v>0</v>
      </c>
      <c r="T445" s="57">
        <v>5</v>
      </c>
      <c r="U445" s="57">
        <v>0</v>
      </c>
      <c r="V445" s="57">
        <v>0</v>
      </c>
      <c r="W445" s="57">
        <v>3</v>
      </c>
      <c r="X445" s="57">
        <v>2</v>
      </c>
      <c r="Y445" s="57"/>
      <c r="Z445" s="57">
        <v>5</v>
      </c>
      <c r="AA445" s="57">
        <v>6</v>
      </c>
      <c r="AB445" s="57">
        <v>0</v>
      </c>
      <c r="AC445" s="57">
        <v>1</v>
      </c>
      <c r="AD445" s="57">
        <v>2</v>
      </c>
      <c r="AE445" s="57">
        <v>5</v>
      </c>
      <c r="AF445" s="57"/>
      <c r="AG445" s="57">
        <v>1</v>
      </c>
      <c r="AH445" s="57">
        <v>2</v>
      </c>
      <c r="AI445" s="57"/>
      <c r="AJ445" s="57">
        <v>1</v>
      </c>
      <c r="AK445" s="57">
        <v>6</v>
      </c>
      <c r="AL445" s="57">
        <v>0</v>
      </c>
      <c r="AM445" s="57">
        <v>0</v>
      </c>
      <c r="AN445" s="57">
        <v>2</v>
      </c>
      <c r="AO445" s="57">
        <v>1</v>
      </c>
      <c r="AP445" s="57"/>
      <c r="AQ445" s="57">
        <v>0</v>
      </c>
      <c r="AR445" s="57">
        <v>2</v>
      </c>
      <c r="AS445" s="57">
        <v>0</v>
      </c>
      <c r="AT445" s="57"/>
      <c r="AU445" s="57">
        <v>5</v>
      </c>
      <c r="AV445" s="57">
        <v>2</v>
      </c>
      <c r="AW445" s="57">
        <v>2</v>
      </c>
      <c r="AX445" s="57">
        <v>1</v>
      </c>
      <c r="AY445" s="57">
        <v>1</v>
      </c>
      <c r="AZ445" s="57">
        <v>8</v>
      </c>
      <c r="BA445" s="57"/>
      <c r="BB445" s="57">
        <v>13</v>
      </c>
      <c r="BC445" s="57">
        <v>2</v>
      </c>
      <c r="BD445" s="57">
        <v>2</v>
      </c>
      <c r="BE445" s="57">
        <v>0</v>
      </c>
      <c r="BF445" s="57">
        <v>1</v>
      </c>
      <c r="BG445" s="57">
        <v>0</v>
      </c>
      <c r="BH445" s="57">
        <v>4</v>
      </c>
      <c r="BI445" s="57">
        <v>254</v>
      </c>
      <c r="BJ445" s="57"/>
      <c r="BK445" s="57"/>
      <c r="BL445" s="57"/>
      <c r="BM445" s="57"/>
      <c r="BN445" s="57"/>
    </row>
    <row r="446" spans="1:66" x14ac:dyDescent="0.25">
      <c r="A446" s="77">
        <v>12</v>
      </c>
      <c r="B446" s="77" t="s">
        <v>750</v>
      </c>
      <c r="C446" s="77">
        <v>121</v>
      </c>
      <c r="D446" s="77" t="s">
        <v>763</v>
      </c>
      <c r="E446" s="77">
        <v>747</v>
      </c>
      <c r="F446" s="77" t="s">
        <v>764</v>
      </c>
      <c r="G446" s="77">
        <v>28</v>
      </c>
      <c r="H446" s="77" t="s">
        <v>690</v>
      </c>
      <c r="I446" s="77">
        <v>505</v>
      </c>
      <c r="J446" s="77" t="s">
        <v>764</v>
      </c>
      <c r="K446" s="77" t="s">
        <v>111</v>
      </c>
      <c r="L446" s="77">
        <v>195</v>
      </c>
      <c r="M446" s="77" t="s">
        <v>1261</v>
      </c>
      <c r="N446" s="77" t="s">
        <v>842</v>
      </c>
      <c r="O446" s="77" t="s">
        <v>843</v>
      </c>
      <c r="P446" s="57"/>
      <c r="Q446" s="57">
        <v>2</v>
      </c>
      <c r="R446" s="57"/>
      <c r="S446" s="57">
        <v>2</v>
      </c>
      <c r="T446" s="57">
        <v>10</v>
      </c>
      <c r="U446" s="57">
        <v>0</v>
      </c>
      <c r="V446" s="57">
        <v>1</v>
      </c>
      <c r="W446" s="57">
        <v>0</v>
      </c>
      <c r="X446" s="57">
        <v>2</v>
      </c>
      <c r="Y446" s="57"/>
      <c r="Z446" s="57">
        <v>7</v>
      </c>
      <c r="AA446" s="57">
        <v>8</v>
      </c>
      <c r="AB446" s="57">
        <v>0</v>
      </c>
      <c r="AC446" s="57">
        <v>5</v>
      </c>
      <c r="AD446" s="57">
        <v>3</v>
      </c>
      <c r="AE446" s="57">
        <v>4</v>
      </c>
      <c r="AF446" s="57"/>
      <c r="AG446" s="57">
        <v>5</v>
      </c>
      <c r="AH446" s="57">
        <v>6</v>
      </c>
      <c r="AI446" s="57"/>
      <c r="AJ446" s="57">
        <v>2</v>
      </c>
      <c r="AK446" s="57">
        <v>4</v>
      </c>
      <c r="AL446" s="57">
        <v>0</v>
      </c>
      <c r="AM446" s="57">
        <v>1</v>
      </c>
      <c r="AN446" s="57">
        <v>0</v>
      </c>
      <c r="AO446" s="57">
        <v>7</v>
      </c>
      <c r="AP446" s="57"/>
      <c r="AQ446" s="57">
        <v>0</v>
      </c>
      <c r="AR446" s="57">
        <v>4</v>
      </c>
      <c r="AS446" s="57">
        <v>0</v>
      </c>
      <c r="AT446" s="57"/>
      <c r="AU446" s="57">
        <v>6</v>
      </c>
      <c r="AV446" s="57">
        <v>5</v>
      </c>
      <c r="AW446" s="57">
        <v>2</v>
      </c>
      <c r="AX446" s="57">
        <v>1</v>
      </c>
      <c r="AY446" s="57">
        <v>0</v>
      </c>
      <c r="AZ446" s="57">
        <v>0</v>
      </c>
      <c r="BA446" s="57"/>
      <c r="BB446" s="57">
        <v>12</v>
      </c>
      <c r="BC446" s="57">
        <v>6</v>
      </c>
      <c r="BD446" s="57">
        <v>3</v>
      </c>
      <c r="BE446" s="57">
        <v>1</v>
      </c>
      <c r="BF446" s="57">
        <v>0</v>
      </c>
      <c r="BG446" s="57">
        <v>2</v>
      </c>
      <c r="BH446" s="57">
        <v>9</v>
      </c>
      <c r="BI446" s="57">
        <v>272</v>
      </c>
      <c r="BJ446" s="57"/>
      <c r="BK446" s="57"/>
      <c r="BL446" s="57"/>
      <c r="BM446" s="57"/>
      <c r="BN446" s="57"/>
    </row>
    <row r="447" spans="1:66" x14ac:dyDescent="0.25">
      <c r="A447" s="77">
        <v>12</v>
      </c>
      <c r="B447" s="77" t="s">
        <v>750</v>
      </c>
      <c r="C447" s="77">
        <v>121</v>
      </c>
      <c r="D447" s="77" t="s">
        <v>763</v>
      </c>
      <c r="E447" s="77">
        <v>747</v>
      </c>
      <c r="F447" s="77" t="s">
        <v>764</v>
      </c>
      <c r="G447" s="77">
        <v>28</v>
      </c>
      <c r="H447" s="77" t="s">
        <v>690</v>
      </c>
      <c r="I447" s="77">
        <v>505</v>
      </c>
      <c r="J447" s="77" t="s">
        <v>764</v>
      </c>
      <c r="K447" s="77" t="s">
        <v>111</v>
      </c>
      <c r="L447" s="77">
        <v>196</v>
      </c>
      <c r="M447" s="77" t="s">
        <v>1262</v>
      </c>
      <c r="N447" s="77" t="s">
        <v>842</v>
      </c>
      <c r="O447" s="77" t="s">
        <v>843</v>
      </c>
      <c r="P447" s="57"/>
      <c r="Q447" s="57">
        <v>0</v>
      </c>
      <c r="R447" s="57"/>
      <c r="S447" s="57">
        <v>1</v>
      </c>
      <c r="T447" s="57">
        <v>18</v>
      </c>
      <c r="U447" s="57">
        <v>1</v>
      </c>
      <c r="V447" s="57">
        <v>1</v>
      </c>
      <c r="W447" s="57">
        <v>0</v>
      </c>
      <c r="X447" s="57">
        <v>0</v>
      </c>
      <c r="Y447" s="57"/>
      <c r="Z447" s="57">
        <v>1</v>
      </c>
      <c r="AA447" s="57">
        <v>16</v>
      </c>
      <c r="AB447" s="57">
        <v>1</v>
      </c>
      <c r="AC447" s="57">
        <v>6</v>
      </c>
      <c r="AD447" s="57">
        <v>2</v>
      </c>
      <c r="AE447" s="57">
        <v>3</v>
      </c>
      <c r="AF447" s="57"/>
      <c r="AG447" s="57">
        <v>7</v>
      </c>
      <c r="AH447" s="57">
        <v>6</v>
      </c>
      <c r="AI447" s="57"/>
      <c r="AJ447" s="57">
        <v>3</v>
      </c>
      <c r="AK447" s="57">
        <v>3</v>
      </c>
      <c r="AL447" s="57">
        <v>2</v>
      </c>
      <c r="AM447" s="57">
        <v>1</v>
      </c>
      <c r="AN447" s="57">
        <v>0</v>
      </c>
      <c r="AO447" s="57">
        <v>4</v>
      </c>
      <c r="AP447" s="57"/>
      <c r="AQ447" s="57">
        <v>0</v>
      </c>
      <c r="AR447" s="57">
        <v>4</v>
      </c>
      <c r="AS447" s="57">
        <v>1</v>
      </c>
      <c r="AT447" s="57"/>
      <c r="AU447" s="57">
        <v>5</v>
      </c>
      <c r="AV447" s="57">
        <v>2</v>
      </c>
      <c r="AW447" s="57">
        <v>5</v>
      </c>
      <c r="AX447" s="57">
        <v>1</v>
      </c>
      <c r="AY447" s="57">
        <v>3</v>
      </c>
      <c r="AZ447" s="57">
        <v>2</v>
      </c>
      <c r="BA447" s="57"/>
      <c r="BB447" s="57">
        <v>11</v>
      </c>
      <c r="BC447" s="57">
        <v>4</v>
      </c>
      <c r="BD447" s="57">
        <v>3</v>
      </c>
      <c r="BE447" s="57">
        <v>0</v>
      </c>
      <c r="BF447" s="57">
        <v>1</v>
      </c>
      <c r="BG447" s="57">
        <v>6</v>
      </c>
      <c r="BH447" s="57">
        <v>4</v>
      </c>
      <c r="BI447" s="57">
        <v>277</v>
      </c>
      <c r="BJ447" s="57"/>
      <c r="BK447" s="57"/>
      <c r="BL447" s="57"/>
      <c r="BM447" s="57"/>
      <c r="BN447" s="57"/>
    </row>
    <row r="448" spans="1:66" x14ac:dyDescent="0.25">
      <c r="A448" s="77">
        <v>12</v>
      </c>
      <c r="B448" s="77" t="s">
        <v>750</v>
      </c>
      <c r="C448" s="77">
        <v>121</v>
      </c>
      <c r="D448" s="77" t="s">
        <v>763</v>
      </c>
      <c r="E448" s="77">
        <v>747</v>
      </c>
      <c r="F448" s="77" t="s">
        <v>764</v>
      </c>
      <c r="G448" s="77">
        <v>28</v>
      </c>
      <c r="H448" s="77" t="s">
        <v>690</v>
      </c>
      <c r="I448" s="77">
        <v>505</v>
      </c>
      <c r="J448" s="77" t="s">
        <v>764</v>
      </c>
      <c r="K448" s="77" t="s">
        <v>111</v>
      </c>
      <c r="L448" s="77">
        <v>197</v>
      </c>
      <c r="M448" s="77" t="s">
        <v>1263</v>
      </c>
      <c r="N448" s="77" t="s">
        <v>842</v>
      </c>
      <c r="O448" s="77" t="s">
        <v>843</v>
      </c>
      <c r="P448" s="57"/>
      <c r="Q448" s="57">
        <v>2</v>
      </c>
      <c r="R448" s="57"/>
      <c r="S448" s="57">
        <v>2</v>
      </c>
      <c r="T448" s="57">
        <v>5</v>
      </c>
      <c r="U448" s="57">
        <v>0</v>
      </c>
      <c r="V448" s="57">
        <v>0</v>
      </c>
      <c r="W448" s="57">
        <v>1</v>
      </c>
      <c r="X448" s="57">
        <v>1</v>
      </c>
      <c r="Y448" s="57"/>
      <c r="Z448" s="57">
        <v>1</v>
      </c>
      <c r="AA448" s="57">
        <v>1</v>
      </c>
      <c r="AB448" s="57">
        <v>0</v>
      </c>
      <c r="AC448" s="57">
        <v>5</v>
      </c>
      <c r="AD448" s="57">
        <v>2</v>
      </c>
      <c r="AE448" s="57">
        <v>0</v>
      </c>
      <c r="AF448" s="57"/>
      <c r="AG448" s="57">
        <v>2</v>
      </c>
      <c r="AH448" s="57">
        <v>2</v>
      </c>
      <c r="AI448" s="57"/>
      <c r="AJ448" s="57">
        <v>1</v>
      </c>
      <c r="AK448" s="57">
        <v>3</v>
      </c>
      <c r="AL448" s="57">
        <v>0</v>
      </c>
      <c r="AM448" s="57">
        <v>0</v>
      </c>
      <c r="AN448" s="57">
        <v>0</v>
      </c>
      <c r="AO448" s="57">
        <v>4</v>
      </c>
      <c r="AP448" s="57"/>
      <c r="AQ448" s="57">
        <v>1</v>
      </c>
      <c r="AR448" s="57">
        <v>1</v>
      </c>
      <c r="AS448" s="57">
        <v>0</v>
      </c>
      <c r="AT448" s="57"/>
      <c r="AU448" s="57">
        <v>5</v>
      </c>
      <c r="AV448" s="57">
        <v>2</v>
      </c>
      <c r="AW448" s="57">
        <v>1</v>
      </c>
      <c r="AX448" s="57">
        <v>5</v>
      </c>
      <c r="AY448" s="57">
        <v>1</v>
      </c>
      <c r="AZ448" s="57">
        <v>0</v>
      </c>
      <c r="BA448" s="57"/>
      <c r="BB448" s="57">
        <v>8</v>
      </c>
      <c r="BC448" s="57">
        <v>5</v>
      </c>
      <c r="BD448" s="57">
        <v>2</v>
      </c>
      <c r="BE448" s="57">
        <v>0</v>
      </c>
      <c r="BF448" s="57">
        <v>0</v>
      </c>
      <c r="BG448" s="57">
        <v>0</v>
      </c>
      <c r="BH448" s="57">
        <v>0</v>
      </c>
      <c r="BI448" s="57">
        <v>261</v>
      </c>
      <c r="BJ448" s="57"/>
      <c r="BK448" s="57"/>
      <c r="BL448" s="57"/>
      <c r="BM448" s="57"/>
      <c r="BN448" s="57"/>
    </row>
    <row r="449" spans="1:66" x14ac:dyDescent="0.25">
      <c r="A449" s="77">
        <v>12</v>
      </c>
      <c r="B449" s="77" t="s">
        <v>750</v>
      </c>
      <c r="C449" s="77">
        <v>121</v>
      </c>
      <c r="D449" s="77" t="s">
        <v>763</v>
      </c>
      <c r="E449" s="77">
        <v>747</v>
      </c>
      <c r="F449" s="77" t="s">
        <v>764</v>
      </c>
      <c r="G449" s="77">
        <v>28</v>
      </c>
      <c r="H449" s="77" t="s">
        <v>690</v>
      </c>
      <c r="I449" s="77">
        <v>505</v>
      </c>
      <c r="J449" s="77" t="s">
        <v>764</v>
      </c>
      <c r="K449" s="77" t="s">
        <v>111</v>
      </c>
      <c r="L449" s="77">
        <v>198</v>
      </c>
      <c r="M449" s="77" t="s">
        <v>1264</v>
      </c>
      <c r="N449" s="77" t="s">
        <v>842</v>
      </c>
      <c r="O449" s="77" t="s">
        <v>843</v>
      </c>
      <c r="P449" s="57"/>
      <c r="Q449" s="57">
        <v>1</v>
      </c>
      <c r="R449" s="57"/>
      <c r="S449" s="57">
        <v>3</v>
      </c>
      <c r="T449" s="57">
        <v>7</v>
      </c>
      <c r="U449" s="57">
        <v>1</v>
      </c>
      <c r="V449" s="57">
        <v>3</v>
      </c>
      <c r="W449" s="57">
        <v>0</v>
      </c>
      <c r="X449" s="57">
        <v>0</v>
      </c>
      <c r="Y449" s="57"/>
      <c r="Z449" s="57">
        <v>3</v>
      </c>
      <c r="AA449" s="57">
        <v>0</v>
      </c>
      <c r="AB449" s="57">
        <v>0</v>
      </c>
      <c r="AC449" s="57">
        <v>4</v>
      </c>
      <c r="AD449" s="57">
        <v>3</v>
      </c>
      <c r="AE449" s="57">
        <v>2</v>
      </c>
      <c r="AF449" s="57"/>
      <c r="AG449" s="57">
        <v>5</v>
      </c>
      <c r="AH449" s="57">
        <v>2</v>
      </c>
      <c r="AI449" s="57"/>
      <c r="AJ449" s="57">
        <v>1</v>
      </c>
      <c r="AK449" s="57">
        <v>3</v>
      </c>
      <c r="AL449" s="57">
        <v>0</v>
      </c>
      <c r="AM449" s="57">
        <v>0</v>
      </c>
      <c r="AN449" s="57">
        <v>0</v>
      </c>
      <c r="AO449" s="57">
        <v>3</v>
      </c>
      <c r="AP449" s="57"/>
      <c r="AQ449" s="57">
        <v>1</v>
      </c>
      <c r="AR449" s="57">
        <v>2</v>
      </c>
      <c r="AS449" s="57">
        <v>1</v>
      </c>
      <c r="AT449" s="57"/>
      <c r="AU449" s="57">
        <v>2</v>
      </c>
      <c r="AV449" s="57">
        <v>2</v>
      </c>
      <c r="AW449" s="57">
        <v>2</v>
      </c>
      <c r="AX449" s="57">
        <v>3</v>
      </c>
      <c r="AY449" s="57">
        <v>0</v>
      </c>
      <c r="AZ449" s="57">
        <v>0</v>
      </c>
      <c r="BA449" s="57"/>
      <c r="BB449" s="57">
        <v>3</v>
      </c>
      <c r="BC449" s="57">
        <v>7</v>
      </c>
      <c r="BD449" s="57">
        <v>0</v>
      </c>
      <c r="BE449" s="57">
        <v>0</v>
      </c>
      <c r="BF449" s="57">
        <v>1</v>
      </c>
      <c r="BG449" s="57">
        <v>2</v>
      </c>
      <c r="BH449" s="57">
        <v>4</v>
      </c>
      <c r="BI449" s="57">
        <v>238</v>
      </c>
      <c r="BJ449" s="57"/>
      <c r="BK449" s="57"/>
      <c r="BL449" s="57"/>
      <c r="BM449" s="57"/>
      <c r="BN449" s="57"/>
    </row>
    <row r="450" spans="1:66" x14ac:dyDescent="0.25">
      <c r="A450" s="77">
        <v>12</v>
      </c>
      <c r="B450" s="77" t="s">
        <v>750</v>
      </c>
      <c r="C450" s="77">
        <v>121</v>
      </c>
      <c r="D450" s="77" t="s">
        <v>763</v>
      </c>
      <c r="E450" s="77">
        <v>747</v>
      </c>
      <c r="F450" s="77" t="s">
        <v>764</v>
      </c>
      <c r="G450" s="77">
        <v>28</v>
      </c>
      <c r="H450" s="77" t="s">
        <v>690</v>
      </c>
      <c r="I450" s="77">
        <v>505</v>
      </c>
      <c r="J450" s="77" t="s">
        <v>764</v>
      </c>
      <c r="K450" s="77" t="s">
        <v>111</v>
      </c>
      <c r="L450" s="77">
        <v>199</v>
      </c>
      <c r="M450" s="77" t="s">
        <v>1265</v>
      </c>
      <c r="N450" s="77" t="s">
        <v>842</v>
      </c>
      <c r="O450" s="77" t="s">
        <v>843</v>
      </c>
      <c r="P450" s="57"/>
      <c r="Q450" s="57">
        <v>1</v>
      </c>
      <c r="R450" s="57"/>
      <c r="S450" s="57">
        <v>1</v>
      </c>
      <c r="T450" s="57">
        <v>6</v>
      </c>
      <c r="U450" s="57">
        <v>0</v>
      </c>
      <c r="V450" s="57">
        <v>0</v>
      </c>
      <c r="W450" s="57">
        <v>0</v>
      </c>
      <c r="X450" s="57">
        <v>1</v>
      </c>
      <c r="Y450" s="57"/>
      <c r="Z450" s="57">
        <v>1</v>
      </c>
      <c r="AA450" s="57">
        <v>3</v>
      </c>
      <c r="AB450" s="57">
        <v>1</v>
      </c>
      <c r="AC450" s="57">
        <v>1</v>
      </c>
      <c r="AD450" s="57">
        <v>1</v>
      </c>
      <c r="AE450" s="57">
        <v>2</v>
      </c>
      <c r="AF450" s="57"/>
      <c r="AG450" s="57">
        <v>7</v>
      </c>
      <c r="AH450" s="57">
        <v>6</v>
      </c>
      <c r="AI450" s="57"/>
      <c r="AJ450" s="57">
        <v>2</v>
      </c>
      <c r="AK450" s="57">
        <v>5</v>
      </c>
      <c r="AL450" s="57">
        <v>3</v>
      </c>
      <c r="AM450" s="57">
        <v>1</v>
      </c>
      <c r="AN450" s="57">
        <v>1</v>
      </c>
      <c r="AO450" s="57">
        <v>10</v>
      </c>
      <c r="AP450" s="57"/>
      <c r="AQ450" s="57">
        <v>1</v>
      </c>
      <c r="AR450" s="57">
        <v>1</v>
      </c>
      <c r="AS450" s="57">
        <v>2</v>
      </c>
      <c r="AT450" s="57"/>
      <c r="AU450" s="57">
        <v>5</v>
      </c>
      <c r="AV450" s="57">
        <v>0</v>
      </c>
      <c r="AW450" s="57">
        <v>3</v>
      </c>
      <c r="AX450" s="57">
        <v>3</v>
      </c>
      <c r="AY450" s="57">
        <v>1</v>
      </c>
      <c r="AZ450" s="57">
        <v>8</v>
      </c>
      <c r="BA450" s="57"/>
      <c r="BB450" s="57">
        <v>13</v>
      </c>
      <c r="BC450" s="57">
        <v>7</v>
      </c>
      <c r="BD450" s="57">
        <v>1</v>
      </c>
      <c r="BE450" s="57">
        <v>0</v>
      </c>
      <c r="BF450" s="57">
        <v>1</v>
      </c>
      <c r="BG450" s="57">
        <v>3</v>
      </c>
      <c r="BH450" s="57">
        <v>5</v>
      </c>
      <c r="BI450" s="57">
        <v>247</v>
      </c>
      <c r="BJ450" s="57"/>
      <c r="BK450" s="57"/>
      <c r="BL450" s="57"/>
      <c r="BM450" s="57"/>
      <c r="BN450" s="57"/>
    </row>
    <row r="451" spans="1:66" x14ac:dyDescent="0.25">
      <c r="A451" s="77">
        <v>12</v>
      </c>
      <c r="B451" s="77" t="s">
        <v>750</v>
      </c>
      <c r="C451" s="77">
        <v>121</v>
      </c>
      <c r="D451" s="77" t="s">
        <v>763</v>
      </c>
      <c r="E451" s="77">
        <v>747</v>
      </c>
      <c r="F451" s="77" t="s">
        <v>764</v>
      </c>
      <c r="G451" s="77">
        <v>28</v>
      </c>
      <c r="H451" s="77" t="s">
        <v>690</v>
      </c>
      <c r="I451" s="77">
        <v>505</v>
      </c>
      <c r="J451" s="77" t="s">
        <v>764</v>
      </c>
      <c r="K451" s="77" t="s">
        <v>111</v>
      </c>
      <c r="L451" s="77">
        <v>200</v>
      </c>
      <c r="M451" s="77" t="s">
        <v>1266</v>
      </c>
      <c r="N451" s="77" t="s">
        <v>842</v>
      </c>
      <c r="O451" s="77" t="s">
        <v>843</v>
      </c>
      <c r="P451" s="57"/>
      <c r="Q451" s="57">
        <v>1</v>
      </c>
      <c r="R451" s="57"/>
      <c r="S451" s="57">
        <v>2</v>
      </c>
      <c r="T451" s="57">
        <v>5</v>
      </c>
      <c r="U451" s="57">
        <v>1</v>
      </c>
      <c r="V451" s="57">
        <v>0</v>
      </c>
      <c r="W451" s="57">
        <v>0</v>
      </c>
      <c r="X451" s="57">
        <v>0</v>
      </c>
      <c r="Y451" s="57"/>
      <c r="Z451" s="57">
        <v>2</v>
      </c>
      <c r="AA451" s="57">
        <v>7</v>
      </c>
      <c r="AB451" s="57">
        <v>0</v>
      </c>
      <c r="AC451" s="57">
        <v>3</v>
      </c>
      <c r="AD451" s="57">
        <v>1</v>
      </c>
      <c r="AE451" s="57">
        <v>3</v>
      </c>
      <c r="AF451" s="57"/>
      <c r="AG451" s="57">
        <v>4</v>
      </c>
      <c r="AH451" s="57">
        <v>1</v>
      </c>
      <c r="AI451" s="57"/>
      <c r="AJ451" s="57">
        <v>0</v>
      </c>
      <c r="AK451" s="57">
        <v>0</v>
      </c>
      <c r="AL451" s="57">
        <v>1</v>
      </c>
      <c r="AM451" s="57">
        <v>1</v>
      </c>
      <c r="AN451" s="57">
        <v>0</v>
      </c>
      <c r="AO451" s="57">
        <v>4</v>
      </c>
      <c r="AP451" s="57"/>
      <c r="AQ451" s="57">
        <v>0</v>
      </c>
      <c r="AR451" s="57">
        <v>1</v>
      </c>
      <c r="AS451" s="57">
        <v>2</v>
      </c>
      <c r="AT451" s="57"/>
      <c r="AU451" s="57">
        <v>4</v>
      </c>
      <c r="AV451" s="57">
        <v>4</v>
      </c>
      <c r="AW451" s="57">
        <v>2</v>
      </c>
      <c r="AX451" s="57">
        <v>3</v>
      </c>
      <c r="AY451" s="57">
        <v>1</v>
      </c>
      <c r="AZ451" s="57">
        <v>1</v>
      </c>
      <c r="BA451" s="57"/>
      <c r="BB451" s="57">
        <v>9</v>
      </c>
      <c r="BC451" s="57">
        <v>2</v>
      </c>
      <c r="BD451" s="57">
        <v>1</v>
      </c>
      <c r="BE451" s="57">
        <v>0</v>
      </c>
      <c r="BF451" s="57">
        <v>1</v>
      </c>
      <c r="BG451" s="57">
        <v>9</v>
      </c>
      <c r="BH451" s="57">
        <v>2</v>
      </c>
      <c r="BI451" s="57">
        <v>248</v>
      </c>
      <c r="BJ451" s="57"/>
      <c r="BK451" s="57"/>
      <c r="BL451" s="57"/>
      <c r="BM451" s="57"/>
      <c r="BN451" s="57"/>
    </row>
    <row r="452" spans="1:66" x14ac:dyDescent="0.25">
      <c r="A452" s="77">
        <v>12</v>
      </c>
      <c r="B452" s="77" t="s">
        <v>750</v>
      </c>
      <c r="C452" s="77">
        <v>121</v>
      </c>
      <c r="D452" s="77" t="s">
        <v>763</v>
      </c>
      <c r="E452" s="77">
        <v>747</v>
      </c>
      <c r="F452" s="77" t="s">
        <v>764</v>
      </c>
      <c r="G452" s="77">
        <v>28</v>
      </c>
      <c r="H452" s="77" t="s">
        <v>690</v>
      </c>
      <c r="I452" s="77">
        <v>505</v>
      </c>
      <c r="J452" s="77" t="s">
        <v>764</v>
      </c>
      <c r="K452" s="77" t="s">
        <v>111</v>
      </c>
      <c r="L452" s="77">
        <v>201</v>
      </c>
      <c r="M452" s="77" t="s">
        <v>1267</v>
      </c>
      <c r="N452" s="77" t="s">
        <v>842</v>
      </c>
      <c r="O452" s="77" t="s">
        <v>843</v>
      </c>
      <c r="P452" s="57"/>
      <c r="Q452" s="57">
        <v>0</v>
      </c>
      <c r="R452" s="57"/>
      <c r="S452" s="57">
        <v>0</v>
      </c>
      <c r="T452" s="57">
        <v>9</v>
      </c>
      <c r="U452" s="57">
        <v>1</v>
      </c>
      <c r="V452" s="57">
        <v>1</v>
      </c>
      <c r="W452" s="57">
        <v>1</v>
      </c>
      <c r="X452" s="57">
        <v>0</v>
      </c>
      <c r="Y452" s="57"/>
      <c r="Z452" s="57">
        <v>4</v>
      </c>
      <c r="AA452" s="57">
        <v>9</v>
      </c>
      <c r="AB452" s="57">
        <v>0</v>
      </c>
      <c r="AC452" s="57">
        <v>7</v>
      </c>
      <c r="AD452" s="57">
        <v>1</v>
      </c>
      <c r="AE452" s="57">
        <v>1</v>
      </c>
      <c r="AF452" s="57"/>
      <c r="AG452" s="57">
        <v>3</v>
      </c>
      <c r="AH452" s="57">
        <v>1</v>
      </c>
      <c r="AI452" s="57"/>
      <c r="AJ452" s="57">
        <v>4</v>
      </c>
      <c r="AK452" s="57">
        <v>3</v>
      </c>
      <c r="AL452" s="57">
        <v>1</v>
      </c>
      <c r="AM452" s="57">
        <v>0</v>
      </c>
      <c r="AN452" s="57">
        <v>1</v>
      </c>
      <c r="AO452" s="57">
        <v>4</v>
      </c>
      <c r="AP452" s="57"/>
      <c r="AQ452" s="57">
        <v>5</v>
      </c>
      <c r="AR452" s="57">
        <v>1</v>
      </c>
      <c r="AS452" s="57">
        <v>4</v>
      </c>
      <c r="AT452" s="57"/>
      <c r="AU452" s="57">
        <v>4</v>
      </c>
      <c r="AV452" s="57">
        <v>1</v>
      </c>
      <c r="AW452" s="57">
        <v>4</v>
      </c>
      <c r="AX452" s="57">
        <v>1</v>
      </c>
      <c r="AY452" s="57">
        <v>3</v>
      </c>
      <c r="AZ452" s="57">
        <v>2</v>
      </c>
      <c r="BA452" s="57"/>
      <c r="BB452" s="57">
        <v>7</v>
      </c>
      <c r="BC452" s="57">
        <v>4</v>
      </c>
      <c r="BD452" s="57">
        <v>1</v>
      </c>
      <c r="BE452" s="57">
        <v>0</v>
      </c>
      <c r="BF452" s="57">
        <v>1</v>
      </c>
      <c r="BG452" s="57">
        <v>3</v>
      </c>
      <c r="BH452" s="57">
        <v>2</v>
      </c>
      <c r="BI452" s="57">
        <v>251</v>
      </c>
      <c r="BJ452" s="57"/>
      <c r="BK452" s="57"/>
      <c r="BL452" s="57"/>
      <c r="BM452" s="57"/>
      <c r="BN452" s="57"/>
    </row>
    <row r="453" spans="1:66" x14ac:dyDescent="0.25">
      <c r="A453" s="77">
        <v>12</v>
      </c>
      <c r="B453" s="77" t="s">
        <v>750</v>
      </c>
      <c r="C453" s="77">
        <v>121</v>
      </c>
      <c r="D453" s="77" t="s">
        <v>763</v>
      </c>
      <c r="E453" s="77">
        <v>747</v>
      </c>
      <c r="F453" s="77" t="s">
        <v>764</v>
      </c>
      <c r="G453" s="77">
        <v>28</v>
      </c>
      <c r="H453" s="77" t="s">
        <v>690</v>
      </c>
      <c r="I453" s="77">
        <v>505</v>
      </c>
      <c r="J453" s="77" t="s">
        <v>764</v>
      </c>
      <c r="K453" s="77" t="s">
        <v>111</v>
      </c>
      <c r="L453" s="77">
        <v>202</v>
      </c>
      <c r="M453" s="77" t="s">
        <v>1268</v>
      </c>
      <c r="N453" s="77" t="s">
        <v>842</v>
      </c>
      <c r="O453" s="77" t="s">
        <v>843</v>
      </c>
      <c r="P453" s="57"/>
      <c r="Q453" s="57">
        <v>2</v>
      </c>
      <c r="R453" s="57"/>
      <c r="S453" s="57">
        <v>0</v>
      </c>
      <c r="T453" s="57">
        <v>4</v>
      </c>
      <c r="U453" s="57">
        <v>1</v>
      </c>
      <c r="V453" s="57">
        <v>1</v>
      </c>
      <c r="W453" s="57">
        <v>1</v>
      </c>
      <c r="X453" s="57">
        <v>0</v>
      </c>
      <c r="Y453" s="57"/>
      <c r="Z453" s="57">
        <v>3</v>
      </c>
      <c r="AA453" s="57">
        <v>3</v>
      </c>
      <c r="AB453" s="57">
        <v>0</v>
      </c>
      <c r="AC453" s="57">
        <v>5</v>
      </c>
      <c r="AD453" s="57">
        <v>0</v>
      </c>
      <c r="AE453" s="57">
        <v>5</v>
      </c>
      <c r="AF453" s="57"/>
      <c r="AG453" s="57">
        <v>3</v>
      </c>
      <c r="AH453" s="57">
        <v>2</v>
      </c>
      <c r="AI453" s="57"/>
      <c r="AJ453" s="57">
        <v>0</v>
      </c>
      <c r="AK453" s="57">
        <v>4</v>
      </c>
      <c r="AL453" s="57">
        <v>0</v>
      </c>
      <c r="AM453" s="57">
        <v>0</v>
      </c>
      <c r="AN453" s="57">
        <v>1</v>
      </c>
      <c r="AO453" s="57">
        <v>2</v>
      </c>
      <c r="AP453" s="57"/>
      <c r="AQ453" s="57">
        <v>2</v>
      </c>
      <c r="AR453" s="57">
        <v>0</v>
      </c>
      <c r="AS453" s="57">
        <v>1</v>
      </c>
      <c r="AT453" s="57"/>
      <c r="AU453" s="57">
        <v>7</v>
      </c>
      <c r="AV453" s="57">
        <v>1</v>
      </c>
      <c r="AW453" s="57">
        <v>2</v>
      </c>
      <c r="AX453" s="57">
        <v>3</v>
      </c>
      <c r="AY453" s="57">
        <v>0</v>
      </c>
      <c r="AZ453" s="57">
        <v>0</v>
      </c>
      <c r="BA453" s="57"/>
      <c r="BB453" s="57">
        <v>11</v>
      </c>
      <c r="BC453" s="57">
        <v>1</v>
      </c>
      <c r="BD453" s="57">
        <v>0</v>
      </c>
      <c r="BE453" s="57">
        <v>0</v>
      </c>
      <c r="BF453" s="57">
        <v>0</v>
      </c>
      <c r="BG453" s="57">
        <v>1</v>
      </c>
      <c r="BH453" s="57">
        <v>1</v>
      </c>
      <c r="BI453" s="57">
        <v>264</v>
      </c>
      <c r="BJ453" s="57"/>
      <c r="BK453" s="57"/>
      <c r="BL453" s="57"/>
      <c r="BM453" s="57"/>
      <c r="BN453" s="57"/>
    </row>
    <row r="454" spans="1:66" x14ac:dyDescent="0.25">
      <c r="A454" s="77">
        <v>12</v>
      </c>
      <c r="B454" s="77" t="s">
        <v>750</v>
      </c>
      <c r="C454" s="77">
        <v>121</v>
      </c>
      <c r="D454" s="77" t="s">
        <v>763</v>
      </c>
      <c r="E454" s="77">
        <v>747</v>
      </c>
      <c r="F454" s="77" t="s">
        <v>764</v>
      </c>
      <c r="G454" s="77">
        <v>28</v>
      </c>
      <c r="H454" s="77" t="s">
        <v>690</v>
      </c>
      <c r="I454" s="77">
        <v>505</v>
      </c>
      <c r="J454" s="77" t="s">
        <v>764</v>
      </c>
      <c r="K454" s="77" t="s">
        <v>111</v>
      </c>
      <c r="L454" s="77">
        <v>203</v>
      </c>
      <c r="M454" s="77" t="s">
        <v>1269</v>
      </c>
      <c r="N454" s="77" t="s">
        <v>842</v>
      </c>
      <c r="O454" s="77" t="s">
        <v>843</v>
      </c>
      <c r="P454" s="57"/>
      <c r="Q454" s="57">
        <v>1</v>
      </c>
      <c r="R454" s="57"/>
      <c r="S454" s="57">
        <v>3</v>
      </c>
      <c r="T454" s="57">
        <v>6</v>
      </c>
      <c r="U454" s="57">
        <v>1</v>
      </c>
      <c r="V454" s="57">
        <v>0</v>
      </c>
      <c r="W454" s="57">
        <v>0</v>
      </c>
      <c r="X454" s="57">
        <v>1</v>
      </c>
      <c r="Y454" s="57"/>
      <c r="Z454" s="57">
        <v>1</v>
      </c>
      <c r="AA454" s="57">
        <v>3</v>
      </c>
      <c r="AB454" s="57">
        <v>2</v>
      </c>
      <c r="AC454" s="57">
        <v>5</v>
      </c>
      <c r="AD454" s="57">
        <v>1</v>
      </c>
      <c r="AE454" s="57">
        <v>0</v>
      </c>
      <c r="AF454" s="57"/>
      <c r="AG454" s="57">
        <v>2</v>
      </c>
      <c r="AH454" s="57">
        <v>1</v>
      </c>
      <c r="AI454" s="57"/>
      <c r="AJ454" s="57">
        <v>2</v>
      </c>
      <c r="AK454" s="57">
        <v>1</v>
      </c>
      <c r="AL454" s="57">
        <v>0</v>
      </c>
      <c r="AM454" s="57">
        <v>0</v>
      </c>
      <c r="AN454" s="57">
        <v>0</v>
      </c>
      <c r="AO454" s="57">
        <v>2</v>
      </c>
      <c r="AP454" s="57"/>
      <c r="AQ454" s="57">
        <v>2</v>
      </c>
      <c r="AR454" s="57">
        <v>0</v>
      </c>
      <c r="AS454" s="57">
        <v>1</v>
      </c>
      <c r="AT454" s="57"/>
      <c r="AU454" s="57">
        <v>4</v>
      </c>
      <c r="AV454" s="57">
        <v>2</v>
      </c>
      <c r="AW454" s="57">
        <v>1</v>
      </c>
      <c r="AX454" s="57">
        <v>1</v>
      </c>
      <c r="AY454" s="57">
        <v>3</v>
      </c>
      <c r="AZ454" s="57">
        <v>0</v>
      </c>
      <c r="BA454" s="57"/>
      <c r="BB454" s="57">
        <v>2</v>
      </c>
      <c r="BC454" s="57">
        <v>4</v>
      </c>
      <c r="BD454" s="57">
        <v>1</v>
      </c>
      <c r="BE454" s="57">
        <v>0</v>
      </c>
      <c r="BF454" s="57">
        <v>0</v>
      </c>
      <c r="BG454" s="57">
        <v>2</v>
      </c>
      <c r="BH454" s="57">
        <v>4</v>
      </c>
      <c r="BI454" s="57">
        <v>265</v>
      </c>
      <c r="BJ454" s="57"/>
      <c r="BK454" s="57"/>
      <c r="BL454" s="57"/>
      <c r="BM454" s="57"/>
      <c r="BN454" s="57"/>
    </row>
    <row r="455" spans="1:66" x14ac:dyDescent="0.25">
      <c r="A455" s="77">
        <v>12</v>
      </c>
      <c r="B455" s="77" t="s">
        <v>750</v>
      </c>
      <c r="C455" s="77">
        <v>121</v>
      </c>
      <c r="D455" s="77" t="s">
        <v>763</v>
      </c>
      <c r="E455" s="77">
        <v>747</v>
      </c>
      <c r="F455" s="77" t="s">
        <v>764</v>
      </c>
      <c r="G455" s="77">
        <v>28</v>
      </c>
      <c r="H455" s="77" t="s">
        <v>690</v>
      </c>
      <c r="I455" s="77">
        <v>505</v>
      </c>
      <c r="J455" s="77" t="s">
        <v>764</v>
      </c>
      <c r="K455" s="77" t="s">
        <v>111</v>
      </c>
      <c r="L455" s="77">
        <v>204</v>
      </c>
      <c r="M455" s="77" t="s">
        <v>1270</v>
      </c>
      <c r="N455" s="77" t="s">
        <v>842</v>
      </c>
      <c r="O455" s="77" t="s">
        <v>843</v>
      </c>
      <c r="P455" s="57"/>
      <c r="Q455" s="57">
        <v>1</v>
      </c>
      <c r="R455" s="57"/>
      <c r="S455" s="57">
        <v>1</v>
      </c>
      <c r="T455" s="57">
        <v>8</v>
      </c>
      <c r="U455" s="57">
        <v>1</v>
      </c>
      <c r="V455" s="57">
        <v>0</v>
      </c>
      <c r="W455" s="57">
        <v>0</v>
      </c>
      <c r="X455" s="57">
        <v>0</v>
      </c>
      <c r="Y455" s="57"/>
      <c r="Z455" s="57">
        <v>1</v>
      </c>
      <c r="AA455" s="57">
        <v>3</v>
      </c>
      <c r="AB455" s="57">
        <v>1</v>
      </c>
      <c r="AC455" s="57">
        <v>3</v>
      </c>
      <c r="AD455" s="57">
        <v>2</v>
      </c>
      <c r="AE455" s="57">
        <v>3</v>
      </c>
      <c r="AF455" s="57"/>
      <c r="AG455" s="57">
        <v>8</v>
      </c>
      <c r="AH455" s="57">
        <v>1</v>
      </c>
      <c r="AI455" s="57"/>
      <c r="AJ455" s="57">
        <v>1</v>
      </c>
      <c r="AK455" s="57">
        <v>1</v>
      </c>
      <c r="AL455" s="57">
        <v>0</v>
      </c>
      <c r="AM455" s="57">
        <v>1</v>
      </c>
      <c r="AN455" s="57">
        <v>1</v>
      </c>
      <c r="AO455" s="57">
        <v>3</v>
      </c>
      <c r="AP455" s="57"/>
      <c r="AQ455" s="57">
        <v>1</v>
      </c>
      <c r="AR455" s="57">
        <v>3</v>
      </c>
      <c r="AS455" s="57">
        <v>0</v>
      </c>
      <c r="AT455" s="57"/>
      <c r="AU455" s="57">
        <v>4</v>
      </c>
      <c r="AV455" s="57">
        <v>1</v>
      </c>
      <c r="AW455" s="57">
        <v>5</v>
      </c>
      <c r="AX455" s="57">
        <v>1</v>
      </c>
      <c r="AY455" s="57">
        <v>2</v>
      </c>
      <c r="AZ455" s="57">
        <v>0</v>
      </c>
      <c r="BA455" s="57"/>
      <c r="BB455" s="57">
        <v>10</v>
      </c>
      <c r="BC455" s="57">
        <v>3</v>
      </c>
      <c r="BD455" s="57">
        <v>1</v>
      </c>
      <c r="BE455" s="57">
        <v>1</v>
      </c>
      <c r="BF455" s="57">
        <v>0</v>
      </c>
      <c r="BG455" s="57">
        <v>1</v>
      </c>
      <c r="BH455" s="57">
        <v>1</v>
      </c>
      <c r="BI455" s="57">
        <v>261</v>
      </c>
      <c r="BJ455" s="57"/>
      <c r="BK455" s="57"/>
      <c r="BL455" s="57"/>
      <c r="BM455" s="57"/>
      <c r="BN455" s="57"/>
    </row>
    <row r="456" spans="1:66" x14ac:dyDescent="0.25">
      <c r="A456" s="77">
        <v>12</v>
      </c>
      <c r="B456" s="77" t="s">
        <v>750</v>
      </c>
      <c r="C456" s="77">
        <v>121</v>
      </c>
      <c r="D456" s="77" t="s">
        <v>763</v>
      </c>
      <c r="E456" s="77">
        <v>747</v>
      </c>
      <c r="F456" s="77" t="s">
        <v>764</v>
      </c>
      <c r="G456" s="77">
        <v>28</v>
      </c>
      <c r="H456" s="77" t="s">
        <v>690</v>
      </c>
      <c r="I456" s="77">
        <v>505</v>
      </c>
      <c r="J456" s="77" t="s">
        <v>764</v>
      </c>
      <c r="K456" s="77" t="s">
        <v>111</v>
      </c>
      <c r="L456" s="77">
        <v>205</v>
      </c>
      <c r="M456" s="77" t="s">
        <v>1271</v>
      </c>
      <c r="N456" s="77" t="s">
        <v>844</v>
      </c>
      <c r="O456" s="77" t="s">
        <v>845</v>
      </c>
      <c r="P456" s="57"/>
      <c r="Q456" s="57">
        <v>2</v>
      </c>
      <c r="R456" s="57"/>
      <c r="S456" s="57">
        <v>2</v>
      </c>
      <c r="T456" s="57">
        <v>8</v>
      </c>
      <c r="U456" s="57">
        <v>2</v>
      </c>
      <c r="V456" s="57">
        <v>1</v>
      </c>
      <c r="W456" s="57">
        <v>0</v>
      </c>
      <c r="X456" s="57">
        <v>0</v>
      </c>
      <c r="Y456" s="57"/>
      <c r="Z456" s="57">
        <v>1</v>
      </c>
      <c r="AA456" s="57">
        <v>4</v>
      </c>
      <c r="AB456" s="57">
        <v>1</v>
      </c>
      <c r="AC456" s="57">
        <v>2</v>
      </c>
      <c r="AD456" s="57">
        <v>3</v>
      </c>
      <c r="AE456" s="57">
        <v>3</v>
      </c>
      <c r="AF456" s="57"/>
      <c r="AG456" s="57">
        <v>4</v>
      </c>
      <c r="AH456" s="57">
        <v>1</v>
      </c>
      <c r="AI456" s="57"/>
      <c r="AJ456" s="57">
        <v>2</v>
      </c>
      <c r="AK456" s="57">
        <v>5</v>
      </c>
      <c r="AL456" s="57">
        <v>0</v>
      </c>
      <c r="AM456" s="57">
        <v>0</v>
      </c>
      <c r="AN456" s="57">
        <v>1</v>
      </c>
      <c r="AO456" s="57">
        <v>2</v>
      </c>
      <c r="AP456" s="57"/>
      <c r="AQ456" s="57">
        <v>6</v>
      </c>
      <c r="AR456" s="57">
        <v>1</v>
      </c>
      <c r="AS456" s="57">
        <v>0</v>
      </c>
      <c r="AT456" s="57"/>
      <c r="AU456" s="57">
        <v>4</v>
      </c>
      <c r="AV456" s="57">
        <v>5</v>
      </c>
      <c r="AW456" s="57">
        <v>4</v>
      </c>
      <c r="AX456" s="57">
        <v>4</v>
      </c>
      <c r="AY456" s="57">
        <v>3</v>
      </c>
      <c r="AZ456" s="57">
        <v>2</v>
      </c>
      <c r="BA456" s="57"/>
      <c r="BB456" s="57">
        <v>8</v>
      </c>
      <c r="BC456" s="57">
        <v>7</v>
      </c>
      <c r="BD456" s="57">
        <v>1</v>
      </c>
      <c r="BE456" s="57">
        <v>0</v>
      </c>
      <c r="BF456" s="57">
        <v>1</v>
      </c>
      <c r="BG456" s="57">
        <v>2</v>
      </c>
      <c r="BH456" s="57">
        <v>4</v>
      </c>
      <c r="BI456" s="57">
        <v>272</v>
      </c>
      <c r="BJ456" s="57"/>
      <c r="BK456" s="57"/>
      <c r="BL456" s="57"/>
      <c r="BM456" s="57"/>
      <c r="BN456" s="57"/>
    </row>
    <row r="457" spans="1:66" x14ac:dyDescent="0.25">
      <c r="A457" s="77">
        <v>12</v>
      </c>
      <c r="B457" s="77" t="s">
        <v>750</v>
      </c>
      <c r="C457" s="77">
        <v>121</v>
      </c>
      <c r="D457" s="77" t="s">
        <v>763</v>
      </c>
      <c r="E457" s="77">
        <v>747</v>
      </c>
      <c r="F457" s="77" t="s">
        <v>764</v>
      </c>
      <c r="G457" s="77">
        <v>28</v>
      </c>
      <c r="H457" s="77" t="s">
        <v>690</v>
      </c>
      <c r="I457" s="77">
        <v>505</v>
      </c>
      <c r="J457" s="77" t="s">
        <v>764</v>
      </c>
      <c r="K457" s="77" t="s">
        <v>111</v>
      </c>
      <c r="L457" s="77">
        <v>206</v>
      </c>
      <c r="M457" s="77" t="s">
        <v>1272</v>
      </c>
      <c r="N457" s="77" t="s">
        <v>844</v>
      </c>
      <c r="O457" s="77" t="s">
        <v>845</v>
      </c>
      <c r="P457" s="57"/>
      <c r="Q457" s="57">
        <v>0</v>
      </c>
      <c r="R457" s="57"/>
      <c r="S457" s="57">
        <v>1</v>
      </c>
      <c r="T457" s="57">
        <v>7</v>
      </c>
      <c r="U457" s="57">
        <v>2</v>
      </c>
      <c r="V457" s="57">
        <v>3</v>
      </c>
      <c r="W457" s="57">
        <v>0</v>
      </c>
      <c r="X457" s="57">
        <v>0</v>
      </c>
      <c r="Y457" s="57"/>
      <c r="Z457" s="57">
        <v>0</v>
      </c>
      <c r="AA457" s="57">
        <v>2</v>
      </c>
      <c r="AB457" s="57">
        <v>2</v>
      </c>
      <c r="AC457" s="57">
        <v>1</v>
      </c>
      <c r="AD457" s="57">
        <v>1</v>
      </c>
      <c r="AE457" s="57">
        <v>3</v>
      </c>
      <c r="AF457" s="57"/>
      <c r="AG457" s="57">
        <v>0</v>
      </c>
      <c r="AH457" s="57">
        <v>1</v>
      </c>
      <c r="AI457" s="57"/>
      <c r="AJ457" s="57">
        <v>3</v>
      </c>
      <c r="AK457" s="57">
        <v>1</v>
      </c>
      <c r="AL457" s="57">
        <v>0</v>
      </c>
      <c r="AM457" s="57">
        <v>1</v>
      </c>
      <c r="AN457" s="57">
        <v>1</v>
      </c>
      <c r="AO457" s="57">
        <v>5</v>
      </c>
      <c r="AP457" s="57"/>
      <c r="AQ457" s="57">
        <v>1</v>
      </c>
      <c r="AR457" s="57">
        <v>1</v>
      </c>
      <c r="AS457" s="57">
        <v>0</v>
      </c>
      <c r="AT457" s="57"/>
      <c r="AU457" s="57">
        <v>2</v>
      </c>
      <c r="AV457" s="57">
        <v>1</v>
      </c>
      <c r="AW457" s="57">
        <v>3</v>
      </c>
      <c r="AX457" s="57">
        <v>4</v>
      </c>
      <c r="AY457" s="57">
        <v>1</v>
      </c>
      <c r="AZ457" s="57">
        <v>2</v>
      </c>
      <c r="BA457" s="57"/>
      <c r="BB457" s="57">
        <v>9</v>
      </c>
      <c r="BC457" s="57">
        <v>1</v>
      </c>
      <c r="BD457" s="57">
        <v>0</v>
      </c>
      <c r="BE457" s="57">
        <v>0</v>
      </c>
      <c r="BF457" s="57">
        <v>0</v>
      </c>
      <c r="BG457" s="57">
        <v>1</v>
      </c>
      <c r="BH457" s="57">
        <v>2</v>
      </c>
      <c r="BI457" s="57">
        <v>266</v>
      </c>
      <c r="BJ457" s="57"/>
      <c r="BK457" s="57"/>
      <c r="BL457" s="57"/>
      <c r="BM457" s="57"/>
      <c r="BN457" s="57"/>
    </row>
    <row r="458" spans="1:66" x14ac:dyDescent="0.25">
      <c r="A458" s="77">
        <v>12</v>
      </c>
      <c r="B458" s="77" t="s">
        <v>750</v>
      </c>
      <c r="C458" s="77">
        <v>121</v>
      </c>
      <c r="D458" s="77" t="s">
        <v>763</v>
      </c>
      <c r="E458" s="77">
        <v>747</v>
      </c>
      <c r="F458" s="77" t="s">
        <v>764</v>
      </c>
      <c r="G458" s="77">
        <v>28</v>
      </c>
      <c r="H458" s="77" t="s">
        <v>690</v>
      </c>
      <c r="I458" s="77">
        <v>505</v>
      </c>
      <c r="J458" s="77" t="s">
        <v>764</v>
      </c>
      <c r="K458" s="77" t="s">
        <v>111</v>
      </c>
      <c r="L458" s="77">
        <v>207</v>
      </c>
      <c r="M458" s="77" t="s">
        <v>1273</v>
      </c>
      <c r="N458" s="77" t="s">
        <v>844</v>
      </c>
      <c r="O458" s="77" t="s">
        <v>845</v>
      </c>
      <c r="P458" s="57"/>
      <c r="Q458" s="57">
        <v>0</v>
      </c>
      <c r="R458" s="57"/>
      <c r="S458" s="57">
        <v>0</v>
      </c>
      <c r="T458" s="57">
        <v>12</v>
      </c>
      <c r="U458" s="57">
        <v>1</v>
      </c>
      <c r="V458" s="57">
        <v>1</v>
      </c>
      <c r="W458" s="57">
        <v>1</v>
      </c>
      <c r="X458" s="57">
        <v>2</v>
      </c>
      <c r="Y458" s="57"/>
      <c r="Z458" s="57">
        <v>3</v>
      </c>
      <c r="AA458" s="57">
        <v>9</v>
      </c>
      <c r="AB458" s="57">
        <v>1</v>
      </c>
      <c r="AC458" s="57">
        <v>6</v>
      </c>
      <c r="AD458" s="57">
        <v>1</v>
      </c>
      <c r="AE458" s="57">
        <v>7</v>
      </c>
      <c r="AF458" s="57"/>
      <c r="AG458" s="57">
        <v>8</v>
      </c>
      <c r="AH458" s="57">
        <v>4</v>
      </c>
      <c r="AI458" s="57"/>
      <c r="AJ458" s="57">
        <v>4</v>
      </c>
      <c r="AK458" s="57">
        <v>6</v>
      </c>
      <c r="AL458" s="57">
        <v>3</v>
      </c>
      <c r="AM458" s="57">
        <v>0</v>
      </c>
      <c r="AN458" s="57">
        <v>1</v>
      </c>
      <c r="AO458" s="57">
        <v>7</v>
      </c>
      <c r="AP458" s="57"/>
      <c r="AQ458" s="57">
        <v>2</v>
      </c>
      <c r="AR458" s="57">
        <v>3</v>
      </c>
      <c r="AS458" s="57">
        <v>1</v>
      </c>
      <c r="AT458" s="57"/>
      <c r="AU458" s="57">
        <v>5</v>
      </c>
      <c r="AV458" s="57">
        <v>3</v>
      </c>
      <c r="AW458" s="57">
        <v>5</v>
      </c>
      <c r="AX458" s="57">
        <v>1</v>
      </c>
      <c r="AY458" s="57">
        <v>1</v>
      </c>
      <c r="AZ458" s="57">
        <v>1</v>
      </c>
      <c r="BA458" s="57"/>
      <c r="BB458" s="57">
        <v>6</v>
      </c>
      <c r="BC458" s="57">
        <v>7</v>
      </c>
      <c r="BD458" s="57">
        <v>0</v>
      </c>
      <c r="BE458" s="57">
        <v>1</v>
      </c>
      <c r="BF458" s="57">
        <v>2</v>
      </c>
      <c r="BG458" s="57">
        <v>1</v>
      </c>
      <c r="BH458" s="57">
        <v>5</v>
      </c>
      <c r="BI458" s="57">
        <v>281</v>
      </c>
      <c r="BJ458" s="57"/>
      <c r="BK458" s="57"/>
      <c r="BL458" s="57"/>
      <c r="BM458" s="57"/>
      <c r="BN458" s="57"/>
    </row>
    <row r="459" spans="1:66" x14ac:dyDescent="0.25">
      <c r="A459" s="77">
        <v>12</v>
      </c>
      <c r="B459" s="77" t="s">
        <v>750</v>
      </c>
      <c r="C459" s="77">
        <v>121</v>
      </c>
      <c r="D459" s="77" t="s">
        <v>763</v>
      </c>
      <c r="E459" s="77">
        <v>747</v>
      </c>
      <c r="F459" s="77" t="s">
        <v>764</v>
      </c>
      <c r="G459" s="77">
        <v>28</v>
      </c>
      <c r="H459" s="77" t="s">
        <v>690</v>
      </c>
      <c r="I459" s="77">
        <v>505</v>
      </c>
      <c r="J459" s="77" t="s">
        <v>764</v>
      </c>
      <c r="K459" s="77" t="s">
        <v>111</v>
      </c>
      <c r="L459" s="77">
        <v>208</v>
      </c>
      <c r="M459" s="77" t="s">
        <v>1274</v>
      </c>
      <c r="N459" s="77" t="s">
        <v>844</v>
      </c>
      <c r="O459" s="77" t="s">
        <v>845</v>
      </c>
      <c r="P459" s="57"/>
      <c r="Q459" s="57">
        <v>2</v>
      </c>
      <c r="R459" s="57"/>
      <c r="S459" s="57">
        <v>0</v>
      </c>
      <c r="T459" s="57">
        <v>8</v>
      </c>
      <c r="U459" s="57">
        <v>1</v>
      </c>
      <c r="V459" s="57">
        <v>0</v>
      </c>
      <c r="W459" s="57">
        <v>1</v>
      </c>
      <c r="X459" s="57">
        <v>0</v>
      </c>
      <c r="Y459" s="57"/>
      <c r="Z459" s="57">
        <v>4</v>
      </c>
      <c r="AA459" s="57">
        <v>5</v>
      </c>
      <c r="AB459" s="57">
        <v>0</v>
      </c>
      <c r="AC459" s="57">
        <v>6</v>
      </c>
      <c r="AD459" s="57">
        <v>1</v>
      </c>
      <c r="AE459" s="57">
        <v>6</v>
      </c>
      <c r="AF459" s="57"/>
      <c r="AG459" s="57">
        <v>7</v>
      </c>
      <c r="AH459" s="57">
        <v>7</v>
      </c>
      <c r="AI459" s="57"/>
      <c r="AJ459" s="57">
        <v>3</v>
      </c>
      <c r="AK459" s="57">
        <v>6</v>
      </c>
      <c r="AL459" s="57">
        <v>3</v>
      </c>
      <c r="AM459" s="57">
        <v>1</v>
      </c>
      <c r="AN459" s="57">
        <v>1</v>
      </c>
      <c r="AO459" s="57">
        <v>3</v>
      </c>
      <c r="AP459" s="57"/>
      <c r="AQ459" s="57">
        <v>1</v>
      </c>
      <c r="AR459" s="57">
        <v>2</v>
      </c>
      <c r="AS459" s="57">
        <v>1</v>
      </c>
      <c r="AT459" s="57"/>
      <c r="AU459" s="57">
        <v>5</v>
      </c>
      <c r="AV459" s="57">
        <v>2</v>
      </c>
      <c r="AW459" s="57">
        <v>4</v>
      </c>
      <c r="AX459" s="57">
        <v>2</v>
      </c>
      <c r="AY459" s="57">
        <v>3</v>
      </c>
      <c r="AZ459" s="57">
        <v>4</v>
      </c>
      <c r="BA459" s="57"/>
      <c r="BB459" s="57">
        <v>10</v>
      </c>
      <c r="BC459" s="57">
        <v>3</v>
      </c>
      <c r="BD459" s="57">
        <v>0</v>
      </c>
      <c r="BE459" s="57">
        <v>0</v>
      </c>
      <c r="BF459" s="57">
        <v>1</v>
      </c>
      <c r="BG459" s="57">
        <v>7</v>
      </c>
      <c r="BH459" s="57">
        <v>4</v>
      </c>
      <c r="BI459" s="57">
        <v>275</v>
      </c>
      <c r="BJ459" s="57"/>
      <c r="BK459" s="57"/>
      <c r="BL459" s="57"/>
      <c r="BM459" s="57"/>
      <c r="BN459" s="57"/>
    </row>
    <row r="460" spans="1:66" x14ac:dyDescent="0.25">
      <c r="A460" s="77">
        <v>12</v>
      </c>
      <c r="B460" s="77" t="s">
        <v>750</v>
      </c>
      <c r="C460" s="77">
        <v>121</v>
      </c>
      <c r="D460" s="77" t="s">
        <v>763</v>
      </c>
      <c r="E460" s="77">
        <v>747</v>
      </c>
      <c r="F460" s="77" t="s">
        <v>764</v>
      </c>
      <c r="G460" s="77">
        <v>28</v>
      </c>
      <c r="H460" s="77" t="s">
        <v>690</v>
      </c>
      <c r="I460" s="77">
        <v>505</v>
      </c>
      <c r="J460" s="77" t="s">
        <v>764</v>
      </c>
      <c r="K460" s="77" t="s">
        <v>111</v>
      </c>
      <c r="L460" s="77">
        <v>209</v>
      </c>
      <c r="M460" s="77" t="s">
        <v>1275</v>
      </c>
      <c r="N460" s="77" t="s">
        <v>844</v>
      </c>
      <c r="O460" s="77" t="s">
        <v>845</v>
      </c>
      <c r="P460" s="57"/>
      <c r="Q460" s="57">
        <v>5</v>
      </c>
      <c r="R460" s="57"/>
      <c r="S460" s="57">
        <v>2</v>
      </c>
      <c r="T460" s="57">
        <v>3</v>
      </c>
      <c r="U460" s="57"/>
      <c r="V460" s="57">
        <v>1</v>
      </c>
      <c r="W460" s="57">
        <v>4</v>
      </c>
      <c r="X460" s="57">
        <v>1</v>
      </c>
      <c r="Y460" s="57"/>
      <c r="Z460" s="57">
        <v>4</v>
      </c>
      <c r="AA460" s="57">
        <v>14</v>
      </c>
      <c r="AB460" s="57"/>
      <c r="AC460" s="57">
        <v>7</v>
      </c>
      <c r="AD460" s="57"/>
      <c r="AE460" s="57">
        <v>3</v>
      </c>
      <c r="AF460" s="57"/>
      <c r="AG460" s="57">
        <v>3</v>
      </c>
      <c r="AH460" s="57">
        <v>2</v>
      </c>
      <c r="AI460" s="57"/>
      <c r="AJ460" s="57"/>
      <c r="AK460" s="57">
        <v>2</v>
      </c>
      <c r="AL460" s="57">
        <v>2</v>
      </c>
      <c r="AM460" s="57">
        <v>2</v>
      </c>
      <c r="AN460" s="57">
        <v>1</v>
      </c>
      <c r="AO460" s="57">
        <v>1</v>
      </c>
      <c r="AP460" s="57"/>
      <c r="AQ460" s="57">
        <v>1</v>
      </c>
      <c r="AR460" s="57"/>
      <c r="AS460" s="57">
        <v>3</v>
      </c>
      <c r="AT460" s="57"/>
      <c r="AU460" s="57">
        <v>3</v>
      </c>
      <c r="AV460" s="57">
        <v>3</v>
      </c>
      <c r="AW460" s="57">
        <v>6</v>
      </c>
      <c r="AX460" s="57">
        <v>4</v>
      </c>
      <c r="AY460" s="57">
        <v>2</v>
      </c>
      <c r="AZ460" s="57"/>
      <c r="BA460" s="57"/>
      <c r="BB460" s="57">
        <v>5</v>
      </c>
      <c r="BC460" s="57">
        <v>6</v>
      </c>
      <c r="BD460" s="57">
        <v>1</v>
      </c>
      <c r="BE460" s="57"/>
      <c r="BF460" s="57"/>
      <c r="BG460" s="57">
        <v>4</v>
      </c>
      <c r="BH460" s="57">
        <v>1</v>
      </c>
      <c r="BI460" s="57">
        <v>251</v>
      </c>
      <c r="BJ460" s="57"/>
      <c r="BK460" s="57"/>
      <c r="BL460" s="57"/>
      <c r="BM460" s="57"/>
      <c r="BN460" s="57"/>
    </row>
    <row r="461" spans="1:66" x14ac:dyDescent="0.25">
      <c r="A461" s="77">
        <v>12</v>
      </c>
      <c r="B461" s="77" t="s">
        <v>750</v>
      </c>
      <c r="C461" s="77">
        <v>121</v>
      </c>
      <c r="D461" s="77" t="s">
        <v>763</v>
      </c>
      <c r="E461" s="77">
        <v>747</v>
      </c>
      <c r="F461" s="77" t="s">
        <v>764</v>
      </c>
      <c r="G461" s="77">
        <v>28</v>
      </c>
      <c r="H461" s="77" t="s">
        <v>690</v>
      </c>
      <c r="I461" s="77">
        <v>505</v>
      </c>
      <c r="J461" s="77" t="s">
        <v>764</v>
      </c>
      <c r="K461" s="77" t="s">
        <v>111</v>
      </c>
      <c r="L461" s="77">
        <v>210</v>
      </c>
      <c r="M461" s="77" t="s">
        <v>1276</v>
      </c>
      <c r="N461" s="77" t="s">
        <v>844</v>
      </c>
      <c r="O461" s="77" t="s">
        <v>845</v>
      </c>
      <c r="P461" s="57"/>
      <c r="Q461" s="57"/>
      <c r="R461" s="57"/>
      <c r="S461" s="57"/>
      <c r="T461" s="57">
        <v>9</v>
      </c>
      <c r="U461" s="57"/>
      <c r="V461" s="57">
        <v>2</v>
      </c>
      <c r="W461" s="57">
        <v>1</v>
      </c>
      <c r="X461" s="57"/>
      <c r="Y461" s="57"/>
      <c r="Z461" s="57">
        <v>4</v>
      </c>
      <c r="AA461" s="57">
        <v>7</v>
      </c>
      <c r="AB461" s="57">
        <v>1</v>
      </c>
      <c r="AC461" s="57">
        <v>4</v>
      </c>
      <c r="AD461" s="57"/>
      <c r="AE461" s="57">
        <v>3</v>
      </c>
      <c r="AF461" s="57"/>
      <c r="AG461" s="57">
        <v>7</v>
      </c>
      <c r="AH461" s="57">
        <v>2</v>
      </c>
      <c r="AI461" s="57"/>
      <c r="AJ461" s="57">
        <v>2</v>
      </c>
      <c r="AK461" s="57">
        <v>2</v>
      </c>
      <c r="AL461" s="57">
        <v>2</v>
      </c>
      <c r="AM461" s="57"/>
      <c r="AN461" s="57">
        <v>1</v>
      </c>
      <c r="AO461" s="57">
        <v>6</v>
      </c>
      <c r="AP461" s="57"/>
      <c r="AQ461" s="57">
        <v>1</v>
      </c>
      <c r="AR461" s="57">
        <v>4</v>
      </c>
      <c r="AS461" s="57">
        <v>1</v>
      </c>
      <c r="AT461" s="57"/>
      <c r="AU461" s="57">
        <v>8</v>
      </c>
      <c r="AV461" s="57">
        <v>3</v>
      </c>
      <c r="AW461" s="57">
        <v>4</v>
      </c>
      <c r="AX461" s="57">
        <v>1</v>
      </c>
      <c r="AY461" s="57">
        <v>2</v>
      </c>
      <c r="AZ461" s="57">
        <v>2</v>
      </c>
      <c r="BA461" s="57"/>
      <c r="BB461" s="57">
        <v>11</v>
      </c>
      <c r="BC461" s="57">
        <v>4</v>
      </c>
      <c r="BD461" s="57"/>
      <c r="BE461" s="57">
        <v>1</v>
      </c>
      <c r="BF461" s="57">
        <v>1</v>
      </c>
      <c r="BG461" s="57">
        <v>5</v>
      </c>
      <c r="BH461" s="57">
        <v>1</v>
      </c>
      <c r="BI461" s="57">
        <v>242</v>
      </c>
      <c r="BJ461" s="57"/>
      <c r="BK461" s="57"/>
      <c r="BL461" s="57"/>
      <c r="BM461" s="57"/>
      <c r="BN461" s="57"/>
    </row>
    <row r="462" spans="1:66" x14ac:dyDescent="0.25">
      <c r="A462" s="77">
        <v>12</v>
      </c>
      <c r="B462" s="77" t="s">
        <v>750</v>
      </c>
      <c r="C462" s="77">
        <v>121</v>
      </c>
      <c r="D462" s="77" t="s">
        <v>763</v>
      </c>
      <c r="E462" s="77">
        <v>747</v>
      </c>
      <c r="F462" s="77" t="s">
        <v>764</v>
      </c>
      <c r="G462" s="77">
        <v>28</v>
      </c>
      <c r="H462" s="77" t="s">
        <v>690</v>
      </c>
      <c r="I462" s="77">
        <v>505</v>
      </c>
      <c r="J462" s="77" t="s">
        <v>764</v>
      </c>
      <c r="K462" s="77" t="s">
        <v>111</v>
      </c>
      <c r="L462" s="77">
        <v>211</v>
      </c>
      <c r="M462" s="77" t="s">
        <v>1277</v>
      </c>
      <c r="N462" s="77" t="s">
        <v>844</v>
      </c>
      <c r="O462" s="77" t="s">
        <v>845</v>
      </c>
      <c r="P462" s="57"/>
      <c r="Q462" s="57">
        <v>3</v>
      </c>
      <c r="R462" s="57"/>
      <c r="S462" s="57">
        <v>3</v>
      </c>
      <c r="T462" s="57">
        <v>6</v>
      </c>
      <c r="U462" s="57">
        <v>0</v>
      </c>
      <c r="V462" s="57">
        <v>2</v>
      </c>
      <c r="W462" s="57">
        <v>1</v>
      </c>
      <c r="X462" s="57">
        <v>0</v>
      </c>
      <c r="Y462" s="57"/>
      <c r="Z462" s="57">
        <v>3</v>
      </c>
      <c r="AA462" s="57">
        <v>4</v>
      </c>
      <c r="AB462" s="57">
        <v>1</v>
      </c>
      <c r="AC462" s="57">
        <v>4</v>
      </c>
      <c r="AD462" s="57">
        <v>0</v>
      </c>
      <c r="AE462" s="57">
        <v>2</v>
      </c>
      <c r="AF462" s="57"/>
      <c r="AG462" s="57">
        <v>4</v>
      </c>
      <c r="AH462" s="57">
        <v>1</v>
      </c>
      <c r="AI462" s="57"/>
      <c r="AJ462" s="57">
        <v>2</v>
      </c>
      <c r="AK462" s="57">
        <v>1</v>
      </c>
      <c r="AL462" s="57">
        <v>2</v>
      </c>
      <c r="AM462" s="57">
        <v>0</v>
      </c>
      <c r="AN462" s="57">
        <v>0</v>
      </c>
      <c r="AO462" s="57">
        <v>5</v>
      </c>
      <c r="AP462" s="57"/>
      <c r="AQ462" s="57">
        <v>2</v>
      </c>
      <c r="AR462" s="57">
        <v>4</v>
      </c>
      <c r="AS462" s="57">
        <v>0</v>
      </c>
      <c r="AT462" s="57"/>
      <c r="AU462" s="57">
        <v>4</v>
      </c>
      <c r="AV462" s="57">
        <v>0</v>
      </c>
      <c r="AW462" s="57">
        <v>2</v>
      </c>
      <c r="AX462" s="57">
        <v>2</v>
      </c>
      <c r="AY462" s="57">
        <v>6</v>
      </c>
      <c r="AZ462" s="57">
        <v>1</v>
      </c>
      <c r="BA462" s="57"/>
      <c r="BB462" s="57">
        <v>9</v>
      </c>
      <c r="BC462" s="57">
        <v>5</v>
      </c>
      <c r="BD462" s="57">
        <v>0</v>
      </c>
      <c r="BE462" s="57">
        <v>0</v>
      </c>
      <c r="BF462" s="57"/>
      <c r="BG462" s="57">
        <v>6</v>
      </c>
      <c r="BH462" s="57"/>
      <c r="BI462" s="57">
        <v>233</v>
      </c>
      <c r="BJ462" s="57"/>
      <c r="BK462" s="57"/>
      <c r="BL462" s="57"/>
      <c r="BM462" s="57"/>
      <c r="BN462" s="57"/>
    </row>
    <row r="463" spans="1:66" x14ac:dyDescent="0.25">
      <c r="A463" s="77">
        <v>12</v>
      </c>
      <c r="B463" s="77" t="s">
        <v>750</v>
      </c>
      <c r="C463" s="77">
        <v>121</v>
      </c>
      <c r="D463" s="77" t="s">
        <v>763</v>
      </c>
      <c r="E463" s="77">
        <v>747</v>
      </c>
      <c r="F463" s="77" t="s">
        <v>764</v>
      </c>
      <c r="G463" s="77">
        <v>28</v>
      </c>
      <c r="H463" s="77" t="s">
        <v>690</v>
      </c>
      <c r="I463" s="77">
        <v>505</v>
      </c>
      <c r="J463" s="77" t="s">
        <v>764</v>
      </c>
      <c r="K463" s="77" t="s">
        <v>111</v>
      </c>
      <c r="L463" s="77">
        <v>212</v>
      </c>
      <c r="M463" s="77" t="s">
        <v>1278</v>
      </c>
      <c r="N463" s="77" t="s">
        <v>844</v>
      </c>
      <c r="O463" s="77" t="s">
        <v>845</v>
      </c>
      <c r="P463" s="57"/>
      <c r="Q463" s="57">
        <v>2</v>
      </c>
      <c r="R463" s="57"/>
      <c r="S463" s="57">
        <v>0</v>
      </c>
      <c r="T463" s="57">
        <v>16</v>
      </c>
      <c r="U463" s="57">
        <v>1</v>
      </c>
      <c r="V463" s="57">
        <v>1</v>
      </c>
      <c r="W463" s="57">
        <v>1</v>
      </c>
      <c r="X463" s="57">
        <v>1</v>
      </c>
      <c r="Y463" s="57"/>
      <c r="Z463" s="57">
        <v>2</v>
      </c>
      <c r="AA463" s="57">
        <v>6</v>
      </c>
      <c r="AB463" s="57">
        <v>1</v>
      </c>
      <c r="AC463" s="57">
        <v>5</v>
      </c>
      <c r="AD463" s="57">
        <v>1</v>
      </c>
      <c r="AE463" s="57">
        <v>3</v>
      </c>
      <c r="AF463" s="57"/>
      <c r="AG463" s="57">
        <v>7</v>
      </c>
      <c r="AH463" s="57">
        <v>2</v>
      </c>
      <c r="AI463" s="57"/>
      <c r="AJ463" s="57">
        <v>1</v>
      </c>
      <c r="AK463" s="57">
        <v>3</v>
      </c>
      <c r="AL463" s="57">
        <v>3</v>
      </c>
      <c r="AM463" s="57">
        <v>0</v>
      </c>
      <c r="AN463" s="57">
        <v>0</v>
      </c>
      <c r="AO463" s="57">
        <v>2</v>
      </c>
      <c r="AP463" s="57"/>
      <c r="AQ463" s="57">
        <v>0</v>
      </c>
      <c r="AR463" s="57">
        <v>1</v>
      </c>
      <c r="AS463" s="57">
        <v>3</v>
      </c>
      <c r="AT463" s="57"/>
      <c r="AU463" s="57">
        <v>2</v>
      </c>
      <c r="AV463" s="57">
        <v>2</v>
      </c>
      <c r="AW463" s="57">
        <v>0</v>
      </c>
      <c r="AX463" s="57">
        <v>0</v>
      </c>
      <c r="AY463" s="57">
        <v>0</v>
      </c>
      <c r="AZ463" s="57">
        <v>3</v>
      </c>
      <c r="BA463" s="57"/>
      <c r="BB463" s="57">
        <v>9</v>
      </c>
      <c r="BC463" s="57">
        <v>4</v>
      </c>
      <c r="BD463" s="57">
        <v>2</v>
      </c>
      <c r="BE463" s="57">
        <v>0</v>
      </c>
      <c r="BF463" s="57">
        <v>0</v>
      </c>
      <c r="BG463" s="57">
        <v>5</v>
      </c>
      <c r="BH463" s="57">
        <v>2</v>
      </c>
      <c r="BI463" s="57">
        <v>253</v>
      </c>
      <c r="BJ463" s="57"/>
      <c r="BK463" s="57"/>
      <c r="BL463" s="57"/>
      <c r="BM463" s="57"/>
      <c r="BN463" s="57"/>
    </row>
    <row r="464" spans="1:66" x14ac:dyDescent="0.25">
      <c r="A464" s="77">
        <v>12</v>
      </c>
      <c r="B464" s="77" t="s">
        <v>750</v>
      </c>
      <c r="C464" s="77">
        <v>121</v>
      </c>
      <c r="D464" s="77" t="s">
        <v>763</v>
      </c>
      <c r="E464" s="77">
        <v>747</v>
      </c>
      <c r="F464" s="77" t="s">
        <v>764</v>
      </c>
      <c r="G464" s="77">
        <v>28</v>
      </c>
      <c r="H464" s="77" t="s">
        <v>690</v>
      </c>
      <c r="I464" s="77">
        <v>505</v>
      </c>
      <c r="J464" s="77" t="s">
        <v>764</v>
      </c>
      <c r="K464" s="77" t="s">
        <v>111</v>
      </c>
      <c r="L464" s="77">
        <v>213</v>
      </c>
      <c r="M464" s="77" t="s">
        <v>1279</v>
      </c>
      <c r="N464" s="77" t="s">
        <v>844</v>
      </c>
      <c r="O464" s="77" t="s">
        <v>845</v>
      </c>
      <c r="P464" s="57"/>
      <c r="Q464" s="57">
        <v>2</v>
      </c>
      <c r="R464" s="57"/>
      <c r="S464" s="57">
        <v>0</v>
      </c>
      <c r="T464" s="57">
        <v>13</v>
      </c>
      <c r="U464" s="57">
        <v>0</v>
      </c>
      <c r="V464" s="57">
        <v>1</v>
      </c>
      <c r="W464" s="57">
        <v>0</v>
      </c>
      <c r="X464" s="57">
        <v>1</v>
      </c>
      <c r="Y464" s="57"/>
      <c r="Z464" s="57">
        <v>1</v>
      </c>
      <c r="AA464" s="57">
        <v>5</v>
      </c>
      <c r="AB464" s="57">
        <v>2</v>
      </c>
      <c r="AC464" s="57">
        <v>6</v>
      </c>
      <c r="AD464" s="57">
        <v>1</v>
      </c>
      <c r="AE464" s="57">
        <v>4</v>
      </c>
      <c r="AF464" s="57"/>
      <c r="AG464" s="57">
        <v>9</v>
      </c>
      <c r="AH464" s="57">
        <v>3</v>
      </c>
      <c r="AI464" s="57"/>
      <c r="AJ464" s="57">
        <v>1</v>
      </c>
      <c r="AK464" s="57">
        <v>3</v>
      </c>
      <c r="AL464" s="57">
        <v>2</v>
      </c>
      <c r="AM464" s="57">
        <v>0</v>
      </c>
      <c r="AN464" s="57">
        <v>0</v>
      </c>
      <c r="AO464" s="57">
        <v>2</v>
      </c>
      <c r="AP464" s="57"/>
      <c r="AQ464" s="57">
        <v>3</v>
      </c>
      <c r="AR464" s="57">
        <v>2</v>
      </c>
      <c r="AS464" s="57">
        <v>1</v>
      </c>
      <c r="AT464" s="57"/>
      <c r="AU464" s="57">
        <v>6</v>
      </c>
      <c r="AV464" s="57">
        <v>2</v>
      </c>
      <c r="AW464" s="57">
        <v>5</v>
      </c>
      <c r="AX464" s="57">
        <v>3</v>
      </c>
      <c r="AY464" s="57">
        <v>1</v>
      </c>
      <c r="AZ464" s="57">
        <v>3</v>
      </c>
      <c r="BA464" s="57"/>
      <c r="BB464" s="57">
        <v>8</v>
      </c>
      <c r="BC464" s="57">
        <v>4</v>
      </c>
      <c r="BD464" s="57">
        <v>2</v>
      </c>
      <c r="BE464" s="57">
        <v>1</v>
      </c>
      <c r="BF464" s="57">
        <v>0</v>
      </c>
      <c r="BG464" s="57">
        <v>6</v>
      </c>
      <c r="BH464" s="57">
        <v>1</v>
      </c>
      <c r="BI464" s="57">
        <v>243</v>
      </c>
      <c r="BJ464" s="57"/>
      <c r="BK464" s="57"/>
      <c r="BL464" s="57"/>
      <c r="BM464" s="57"/>
      <c r="BN464" s="57"/>
    </row>
    <row r="465" spans="1:66" x14ac:dyDescent="0.25">
      <c r="A465" s="77">
        <v>12</v>
      </c>
      <c r="B465" s="77" t="s">
        <v>750</v>
      </c>
      <c r="C465" s="77">
        <v>121</v>
      </c>
      <c r="D465" s="77" t="s">
        <v>763</v>
      </c>
      <c r="E465" s="77">
        <v>747</v>
      </c>
      <c r="F465" s="77" t="s">
        <v>764</v>
      </c>
      <c r="G465" s="77">
        <v>28</v>
      </c>
      <c r="H465" s="77" t="s">
        <v>690</v>
      </c>
      <c r="I465" s="77">
        <v>505</v>
      </c>
      <c r="J465" s="77" t="s">
        <v>764</v>
      </c>
      <c r="K465" s="77" t="s">
        <v>111</v>
      </c>
      <c r="L465" s="77">
        <v>214</v>
      </c>
      <c r="M465" s="77" t="s">
        <v>1280</v>
      </c>
      <c r="N465" s="77" t="s">
        <v>844</v>
      </c>
      <c r="O465" s="77" t="s">
        <v>845</v>
      </c>
      <c r="P465" s="57"/>
      <c r="Q465" s="57">
        <v>3</v>
      </c>
      <c r="R465" s="57"/>
      <c r="S465" s="57">
        <v>3</v>
      </c>
      <c r="T465" s="57">
        <v>6</v>
      </c>
      <c r="U465" s="57">
        <v>1</v>
      </c>
      <c r="V465" s="57">
        <v>1</v>
      </c>
      <c r="W465" s="57">
        <v>0</v>
      </c>
      <c r="X465" s="57">
        <v>1</v>
      </c>
      <c r="Y465" s="57"/>
      <c r="Z465" s="57">
        <v>4</v>
      </c>
      <c r="AA465" s="57">
        <v>7</v>
      </c>
      <c r="AB465" s="57">
        <v>1</v>
      </c>
      <c r="AC465" s="57">
        <v>5</v>
      </c>
      <c r="AD465" s="57">
        <v>0</v>
      </c>
      <c r="AE465" s="57">
        <v>4</v>
      </c>
      <c r="AF465" s="57"/>
      <c r="AG465" s="57">
        <v>5</v>
      </c>
      <c r="AH465" s="57">
        <v>0</v>
      </c>
      <c r="AI465" s="57"/>
      <c r="AJ465" s="57">
        <v>1</v>
      </c>
      <c r="AK465" s="57">
        <v>0</v>
      </c>
      <c r="AL465" s="57">
        <v>1</v>
      </c>
      <c r="AM465" s="57">
        <v>0</v>
      </c>
      <c r="AN465" s="57">
        <v>0</v>
      </c>
      <c r="AO465" s="57">
        <v>2</v>
      </c>
      <c r="AP465" s="57"/>
      <c r="AQ465" s="57">
        <v>2</v>
      </c>
      <c r="AR465" s="57">
        <v>0</v>
      </c>
      <c r="AS465" s="57">
        <v>0</v>
      </c>
      <c r="AT465" s="57"/>
      <c r="AU465" s="57">
        <v>10</v>
      </c>
      <c r="AV465" s="57">
        <v>0</v>
      </c>
      <c r="AW465" s="57">
        <v>2</v>
      </c>
      <c r="AX465" s="57">
        <v>0</v>
      </c>
      <c r="AY465" s="57">
        <v>0</v>
      </c>
      <c r="AZ465" s="57">
        <v>4</v>
      </c>
      <c r="BA465" s="57"/>
      <c r="BB465" s="57">
        <v>14</v>
      </c>
      <c r="BC465" s="57">
        <v>10</v>
      </c>
      <c r="BD465" s="57">
        <v>2</v>
      </c>
      <c r="BE465" s="57">
        <v>0</v>
      </c>
      <c r="BF465" s="57">
        <v>1</v>
      </c>
      <c r="BG465" s="57">
        <v>8</v>
      </c>
      <c r="BH465" s="57">
        <v>4</v>
      </c>
      <c r="BI465" s="57">
        <v>277</v>
      </c>
      <c r="BJ465" s="57"/>
      <c r="BK465" s="57"/>
      <c r="BL465" s="57"/>
      <c r="BM465" s="57"/>
      <c r="BN465" s="57"/>
    </row>
    <row r="466" spans="1:66" x14ac:dyDescent="0.25">
      <c r="A466" s="77">
        <v>12</v>
      </c>
      <c r="B466" s="77" t="s">
        <v>750</v>
      </c>
      <c r="C466" s="77">
        <v>121</v>
      </c>
      <c r="D466" s="77" t="s">
        <v>763</v>
      </c>
      <c r="E466" s="77">
        <v>747</v>
      </c>
      <c r="F466" s="77" t="s">
        <v>764</v>
      </c>
      <c r="G466" s="77">
        <v>28</v>
      </c>
      <c r="H466" s="77" t="s">
        <v>690</v>
      </c>
      <c r="I466" s="77">
        <v>505</v>
      </c>
      <c r="J466" s="77" t="s">
        <v>764</v>
      </c>
      <c r="K466" s="77" t="s">
        <v>111</v>
      </c>
      <c r="L466" s="77">
        <v>215</v>
      </c>
      <c r="M466" s="77" t="s">
        <v>1281</v>
      </c>
      <c r="N466" s="77" t="s">
        <v>844</v>
      </c>
      <c r="O466" s="77" t="s">
        <v>845</v>
      </c>
      <c r="P466" s="57"/>
      <c r="Q466" s="57">
        <v>1</v>
      </c>
      <c r="R466" s="57"/>
      <c r="S466" s="57">
        <v>1</v>
      </c>
      <c r="T466" s="57">
        <v>17</v>
      </c>
      <c r="U466" s="57">
        <v>0</v>
      </c>
      <c r="V466" s="57">
        <v>1</v>
      </c>
      <c r="W466" s="57">
        <v>0</v>
      </c>
      <c r="X466" s="57">
        <v>0</v>
      </c>
      <c r="Y466" s="57"/>
      <c r="Z466" s="57">
        <v>5</v>
      </c>
      <c r="AA466" s="57">
        <v>4</v>
      </c>
      <c r="AB466" s="57">
        <v>1</v>
      </c>
      <c r="AC466" s="57">
        <v>8</v>
      </c>
      <c r="AD466" s="57">
        <v>1</v>
      </c>
      <c r="AE466" s="57">
        <v>1</v>
      </c>
      <c r="AF466" s="57"/>
      <c r="AG466" s="57">
        <v>1</v>
      </c>
      <c r="AH466" s="57">
        <v>1</v>
      </c>
      <c r="AI466" s="57"/>
      <c r="AJ466" s="57">
        <v>5</v>
      </c>
      <c r="AK466" s="57">
        <v>2</v>
      </c>
      <c r="AL466" s="57">
        <v>1</v>
      </c>
      <c r="AM466" s="57">
        <v>0</v>
      </c>
      <c r="AN466" s="57">
        <v>1</v>
      </c>
      <c r="AO466" s="57">
        <v>1</v>
      </c>
      <c r="AP466" s="57"/>
      <c r="AQ466" s="57">
        <v>1</v>
      </c>
      <c r="AR466" s="57">
        <v>1</v>
      </c>
      <c r="AS466" s="57">
        <v>3</v>
      </c>
      <c r="AT466" s="57"/>
      <c r="AU466" s="57">
        <v>4</v>
      </c>
      <c r="AV466" s="57">
        <v>3</v>
      </c>
      <c r="AW466" s="57">
        <v>4</v>
      </c>
      <c r="AX466" s="57">
        <v>2</v>
      </c>
      <c r="AY466" s="57">
        <v>1</v>
      </c>
      <c r="AZ466" s="57">
        <v>3</v>
      </c>
      <c r="BA466" s="57"/>
      <c r="BB466" s="57">
        <v>4</v>
      </c>
      <c r="BC466" s="57">
        <v>6</v>
      </c>
      <c r="BD466" s="57">
        <v>1</v>
      </c>
      <c r="BE466" s="57">
        <v>0</v>
      </c>
      <c r="BF466" s="57">
        <v>0</v>
      </c>
      <c r="BG466" s="57">
        <v>5</v>
      </c>
      <c r="BH466" s="57">
        <v>0</v>
      </c>
      <c r="BI466" s="57">
        <v>262</v>
      </c>
      <c r="BJ466" s="57"/>
      <c r="BK466" s="57"/>
      <c r="BL466" s="57"/>
      <c r="BM466" s="57"/>
      <c r="BN466" s="57"/>
    </row>
    <row r="467" spans="1:66" x14ac:dyDescent="0.25">
      <c r="A467" s="77">
        <v>12</v>
      </c>
      <c r="B467" s="77" t="s">
        <v>750</v>
      </c>
      <c r="C467" s="77">
        <v>121</v>
      </c>
      <c r="D467" s="77" t="s">
        <v>763</v>
      </c>
      <c r="E467" s="77">
        <v>747</v>
      </c>
      <c r="F467" s="77" t="s">
        <v>764</v>
      </c>
      <c r="G467" s="77">
        <v>28</v>
      </c>
      <c r="H467" s="77" t="s">
        <v>690</v>
      </c>
      <c r="I467" s="77">
        <v>505</v>
      </c>
      <c r="J467" s="77" t="s">
        <v>764</v>
      </c>
      <c r="K467" s="77" t="s">
        <v>111</v>
      </c>
      <c r="L467" s="77">
        <v>216</v>
      </c>
      <c r="M467" s="77" t="s">
        <v>1282</v>
      </c>
      <c r="N467" s="77" t="s">
        <v>844</v>
      </c>
      <c r="O467" s="77" t="s">
        <v>845</v>
      </c>
      <c r="P467" s="57"/>
      <c r="Q467" s="57">
        <v>2</v>
      </c>
      <c r="R467" s="57"/>
      <c r="S467" s="57">
        <v>2</v>
      </c>
      <c r="T467" s="57">
        <v>13</v>
      </c>
      <c r="U467" s="57">
        <v>2</v>
      </c>
      <c r="V467" s="57">
        <v>0</v>
      </c>
      <c r="W467" s="57">
        <v>1</v>
      </c>
      <c r="X467" s="57">
        <v>0</v>
      </c>
      <c r="Y467" s="57"/>
      <c r="Z467" s="57">
        <v>4</v>
      </c>
      <c r="AA467" s="57">
        <v>13</v>
      </c>
      <c r="AB467" s="57">
        <v>1</v>
      </c>
      <c r="AC467" s="57">
        <v>8</v>
      </c>
      <c r="AD467" s="57">
        <v>2</v>
      </c>
      <c r="AE467" s="57">
        <v>3</v>
      </c>
      <c r="AF467" s="57"/>
      <c r="AG467" s="57">
        <v>9</v>
      </c>
      <c r="AH467" s="57">
        <v>3</v>
      </c>
      <c r="AI467" s="57"/>
      <c r="AJ467" s="57">
        <v>2</v>
      </c>
      <c r="AK467" s="57">
        <v>6</v>
      </c>
      <c r="AL467" s="57">
        <v>4</v>
      </c>
      <c r="AM467" s="57">
        <v>0</v>
      </c>
      <c r="AN467" s="57">
        <v>2</v>
      </c>
      <c r="AO467" s="57">
        <v>9</v>
      </c>
      <c r="AP467" s="57"/>
      <c r="AQ467" s="57">
        <v>5</v>
      </c>
      <c r="AR467" s="57">
        <v>4</v>
      </c>
      <c r="AS467" s="57">
        <v>3</v>
      </c>
      <c r="AT467" s="57"/>
      <c r="AU467" s="57">
        <v>9</v>
      </c>
      <c r="AV467" s="57">
        <v>8</v>
      </c>
      <c r="AW467" s="57">
        <v>3</v>
      </c>
      <c r="AX467" s="57">
        <v>2</v>
      </c>
      <c r="AY467" s="57">
        <v>3</v>
      </c>
      <c r="AZ467" s="57">
        <v>0</v>
      </c>
      <c r="BA467" s="57"/>
      <c r="BB467" s="57">
        <v>12</v>
      </c>
      <c r="BC467" s="57">
        <v>11</v>
      </c>
      <c r="BD467" s="57">
        <v>2</v>
      </c>
      <c r="BE467" s="57">
        <v>0</v>
      </c>
      <c r="BF467" s="57">
        <v>1</v>
      </c>
      <c r="BG467" s="57">
        <v>4</v>
      </c>
      <c r="BH467" s="57">
        <v>0</v>
      </c>
      <c r="BI467" s="57">
        <v>282</v>
      </c>
      <c r="BJ467" s="57"/>
      <c r="BK467" s="57"/>
      <c r="BL467" s="57"/>
      <c r="BM467" s="57"/>
      <c r="BN467" s="57"/>
    </row>
    <row r="468" spans="1:66" x14ac:dyDescent="0.25">
      <c r="A468" s="77">
        <v>12</v>
      </c>
      <c r="B468" s="77" t="s">
        <v>750</v>
      </c>
      <c r="C468" s="77">
        <v>121</v>
      </c>
      <c r="D468" s="77" t="s">
        <v>763</v>
      </c>
      <c r="E468" s="77">
        <v>747</v>
      </c>
      <c r="F468" s="77" t="s">
        <v>764</v>
      </c>
      <c r="G468" s="77">
        <v>28</v>
      </c>
      <c r="H468" s="77" t="s">
        <v>690</v>
      </c>
      <c r="I468" s="77">
        <v>505</v>
      </c>
      <c r="J468" s="77" t="s">
        <v>764</v>
      </c>
      <c r="K468" s="77" t="s">
        <v>111</v>
      </c>
      <c r="L468" s="77">
        <v>217</v>
      </c>
      <c r="M468" s="77" t="s">
        <v>1283</v>
      </c>
      <c r="N468" s="77" t="s">
        <v>844</v>
      </c>
      <c r="O468" s="77" t="s">
        <v>845</v>
      </c>
      <c r="P468" s="57"/>
      <c r="Q468" s="57">
        <v>0</v>
      </c>
      <c r="R468" s="57"/>
      <c r="S468" s="57">
        <v>3</v>
      </c>
      <c r="T468" s="57">
        <v>14</v>
      </c>
      <c r="U468" s="57">
        <v>0</v>
      </c>
      <c r="V468" s="57">
        <v>2</v>
      </c>
      <c r="W468" s="57">
        <v>0</v>
      </c>
      <c r="X468" s="57">
        <v>0</v>
      </c>
      <c r="Y468" s="57"/>
      <c r="Z468" s="57">
        <v>1</v>
      </c>
      <c r="AA468" s="57">
        <v>10</v>
      </c>
      <c r="AB468" s="57">
        <v>0</v>
      </c>
      <c r="AC468" s="57">
        <v>6</v>
      </c>
      <c r="AD468" s="57">
        <v>2</v>
      </c>
      <c r="AE468" s="57">
        <v>7</v>
      </c>
      <c r="AF468" s="57"/>
      <c r="AG468" s="57">
        <v>3</v>
      </c>
      <c r="AH468" s="57">
        <v>7</v>
      </c>
      <c r="AI468" s="57"/>
      <c r="AJ468" s="57">
        <v>6</v>
      </c>
      <c r="AK468" s="57">
        <v>7</v>
      </c>
      <c r="AL468" s="57">
        <v>2</v>
      </c>
      <c r="AM468" s="57">
        <v>0</v>
      </c>
      <c r="AN468" s="57">
        <v>1</v>
      </c>
      <c r="AO468" s="57">
        <v>4</v>
      </c>
      <c r="AP468" s="57"/>
      <c r="AQ468" s="57">
        <v>3</v>
      </c>
      <c r="AR468" s="57">
        <v>2</v>
      </c>
      <c r="AS468" s="57">
        <v>0</v>
      </c>
      <c r="AT468" s="57"/>
      <c r="AU468" s="57">
        <v>2</v>
      </c>
      <c r="AV468" s="57">
        <v>3</v>
      </c>
      <c r="AW468" s="57">
        <v>7</v>
      </c>
      <c r="AX468" s="57">
        <v>4</v>
      </c>
      <c r="AY468" s="57">
        <v>1</v>
      </c>
      <c r="AZ468" s="57">
        <v>4</v>
      </c>
      <c r="BA468" s="57"/>
      <c r="BB468" s="57">
        <v>14</v>
      </c>
      <c r="BC468" s="57">
        <v>5</v>
      </c>
      <c r="BD468" s="57">
        <v>0</v>
      </c>
      <c r="BE468" s="57">
        <v>0</v>
      </c>
      <c r="BF468" s="57">
        <v>1</v>
      </c>
      <c r="BG468" s="57">
        <v>0</v>
      </c>
      <c r="BH468" s="57">
        <v>4</v>
      </c>
      <c r="BI468" s="57">
        <v>270</v>
      </c>
      <c r="BJ468" s="57"/>
      <c r="BK468" s="57"/>
      <c r="BL468" s="57"/>
      <c r="BM468" s="57"/>
      <c r="BN468" s="57"/>
    </row>
    <row r="469" spans="1:66" x14ac:dyDescent="0.25">
      <c r="A469" s="77">
        <v>12</v>
      </c>
      <c r="B469" s="77" t="s">
        <v>750</v>
      </c>
      <c r="C469" s="77">
        <v>121</v>
      </c>
      <c r="D469" s="77" t="s">
        <v>763</v>
      </c>
      <c r="E469" s="77">
        <v>747</v>
      </c>
      <c r="F469" s="77" t="s">
        <v>764</v>
      </c>
      <c r="G469" s="77">
        <v>28</v>
      </c>
      <c r="H469" s="77" t="s">
        <v>690</v>
      </c>
      <c r="I469" s="77">
        <v>505</v>
      </c>
      <c r="J469" s="77" t="s">
        <v>764</v>
      </c>
      <c r="K469" s="77" t="s">
        <v>111</v>
      </c>
      <c r="L469" s="77">
        <v>218</v>
      </c>
      <c r="M469" s="77" t="s">
        <v>1284</v>
      </c>
      <c r="N469" s="77" t="s">
        <v>844</v>
      </c>
      <c r="O469" s="77" t="s">
        <v>845</v>
      </c>
      <c r="P469" s="57"/>
      <c r="Q469" s="57">
        <v>3</v>
      </c>
      <c r="R469" s="57"/>
      <c r="S469" s="57">
        <v>1</v>
      </c>
      <c r="T469" s="57">
        <v>18</v>
      </c>
      <c r="U469" s="57">
        <v>0</v>
      </c>
      <c r="V469" s="57">
        <v>2</v>
      </c>
      <c r="W469" s="57">
        <v>1</v>
      </c>
      <c r="X469" s="57">
        <v>0</v>
      </c>
      <c r="Y469" s="57"/>
      <c r="Z469" s="57">
        <v>3</v>
      </c>
      <c r="AA469" s="57">
        <v>15</v>
      </c>
      <c r="AB469" s="57">
        <v>0</v>
      </c>
      <c r="AC469" s="57">
        <v>3</v>
      </c>
      <c r="AD469" s="57">
        <v>1</v>
      </c>
      <c r="AE469" s="57">
        <v>2</v>
      </c>
      <c r="AF469" s="57"/>
      <c r="AG469" s="57">
        <v>6</v>
      </c>
      <c r="AH469" s="57">
        <v>3</v>
      </c>
      <c r="AI469" s="57"/>
      <c r="AJ469" s="57">
        <v>1</v>
      </c>
      <c r="AK469" s="57">
        <v>4</v>
      </c>
      <c r="AL469" s="57">
        <v>3</v>
      </c>
      <c r="AM469" s="57">
        <v>0</v>
      </c>
      <c r="AN469" s="57">
        <v>2</v>
      </c>
      <c r="AO469" s="57">
        <v>3</v>
      </c>
      <c r="AP469" s="57"/>
      <c r="AQ469" s="57">
        <v>2</v>
      </c>
      <c r="AR469" s="57">
        <v>4</v>
      </c>
      <c r="AS469" s="57">
        <v>2</v>
      </c>
      <c r="AT469" s="57"/>
      <c r="AU469" s="57">
        <v>5</v>
      </c>
      <c r="AV469" s="57">
        <v>2</v>
      </c>
      <c r="AW469" s="57">
        <v>9</v>
      </c>
      <c r="AX469" s="57">
        <v>1</v>
      </c>
      <c r="AY469" s="57">
        <v>2</v>
      </c>
      <c r="AZ469" s="57">
        <v>0</v>
      </c>
      <c r="BA469" s="57"/>
      <c r="BB469" s="57">
        <v>13</v>
      </c>
      <c r="BC469" s="57">
        <v>5</v>
      </c>
      <c r="BD469" s="57">
        <v>0</v>
      </c>
      <c r="BE469" s="57">
        <v>0</v>
      </c>
      <c r="BF469" s="57">
        <v>3</v>
      </c>
      <c r="BG469" s="57">
        <v>2</v>
      </c>
      <c r="BH469" s="57">
        <v>4</v>
      </c>
      <c r="BI469" s="57">
        <v>270</v>
      </c>
      <c r="BJ469" s="57"/>
      <c r="BK469" s="57"/>
      <c r="BL469" s="57"/>
      <c r="BM469" s="57"/>
      <c r="BN469" s="57"/>
    </row>
    <row r="470" spans="1:66" x14ac:dyDescent="0.25">
      <c r="A470" s="77">
        <v>12</v>
      </c>
      <c r="B470" s="77" t="s">
        <v>750</v>
      </c>
      <c r="C470" s="77">
        <v>121</v>
      </c>
      <c r="D470" s="77" t="s">
        <v>763</v>
      </c>
      <c r="E470" s="77">
        <v>747</v>
      </c>
      <c r="F470" s="77" t="s">
        <v>764</v>
      </c>
      <c r="G470" s="77">
        <v>28</v>
      </c>
      <c r="H470" s="77" t="s">
        <v>690</v>
      </c>
      <c r="I470" s="77">
        <v>505</v>
      </c>
      <c r="J470" s="77" t="s">
        <v>764</v>
      </c>
      <c r="K470" s="77" t="s">
        <v>111</v>
      </c>
      <c r="L470" s="77">
        <v>219</v>
      </c>
      <c r="M470" s="77" t="s">
        <v>1285</v>
      </c>
      <c r="N470" s="77" t="s">
        <v>844</v>
      </c>
      <c r="O470" s="77" t="s">
        <v>845</v>
      </c>
      <c r="P470" s="57"/>
      <c r="Q470" s="57">
        <v>1</v>
      </c>
      <c r="R470" s="57"/>
      <c r="S470" s="57">
        <v>1</v>
      </c>
      <c r="T470" s="57">
        <v>18</v>
      </c>
      <c r="U470" s="57">
        <v>1</v>
      </c>
      <c r="V470" s="57">
        <v>1</v>
      </c>
      <c r="W470" s="57">
        <v>0</v>
      </c>
      <c r="X470" s="57">
        <v>1</v>
      </c>
      <c r="Y470" s="57"/>
      <c r="Z470" s="57">
        <v>2</v>
      </c>
      <c r="AA470" s="57">
        <v>9</v>
      </c>
      <c r="AB470" s="57">
        <v>1</v>
      </c>
      <c r="AC470" s="57">
        <v>2</v>
      </c>
      <c r="AD470" s="57">
        <v>1</v>
      </c>
      <c r="AE470" s="57">
        <v>4</v>
      </c>
      <c r="AF470" s="57"/>
      <c r="AG470" s="57">
        <v>8</v>
      </c>
      <c r="AH470" s="57">
        <v>0</v>
      </c>
      <c r="AI470" s="57"/>
      <c r="AJ470" s="57">
        <v>4</v>
      </c>
      <c r="AK470" s="57">
        <v>4</v>
      </c>
      <c r="AL470" s="57">
        <v>4</v>
      </c>
      <c r="AM470" s="57">
        <v>0</v>
      </c>
      <c r="AN470" s="57">
        <v>1</v>
      </c>
      <c r="AO470" s="57">
        <v>5</v>
      </c>
      <c r="AP470" s="57"/>
      <c r="AQ470" s="57">
        <v>4</v>
      </c>
      <c r="AR470" s="57">
        <v>4</v>
      </c>
      <c r="AS470" s="57">
        <v>5</v>
      </c>
      <c r="AT470" s="57"/>
      <c r="AU470" s="57">
        <v>5</v>
      </c>
      <c r="AV470" s="57">
        <v>2</v>
      </c>
      <c r="AW470" s="57">
        <v>5</v>
      </c>
      <c r="AX470" s="57">
        <v>1</v>
      </c>
      <c r="AY470" s="57">
        <v>3</v>
      </c>
      <c r="AZ470" s="57">
        <v>5</v>
      </c>
      <c r="BA470" s="57"/>
      <c r="BB470" s="57">
        <v>12</v>
      </c>
      <c r="BC470" s="57">
        <v>5</v>
      </c>
      <c r="BD470" s="57">
        <v>1</v>
      </c>
      <c r="BE470" s="57">
        <v>0</v>
      </c>
      <c r="BF470" s="57">
        <v>0</v>
      </c>
      <c r="BG470" s="57">
        <v>4</v>
      </c>
      <c r="BH470" s="57">
        <v>0</v>
      </c>
      <c r="BI470" s="57">
        <v>281</v>
      </c>
      <c r="BJ470" s="57"/>
      <c r="BK470" s="57"/>
      <c r="BL470" s="57"/>
      <c r="BM470" s="57"/>
      <c r="BN470" s="57"/>
    </row>
    <row r="471" spans="1:66" x14ac:dyDescent="0.25">
      <c r="A471" s="77">
        <v>12</v>
      </c>
      <c r="B471" s="77" t="s">
        <v>750</v>
      </c>
      <c r="C471" s="77">
        <v>121</v>
      </c>
      <c r="D471" s="77" t="s">
        <v>763</v>
      </c>
      <c r="E471" s="77">
        <v>747</v>
      </c>
      <c r="F471" s="77" t="s">
        <v>764</v>
      </c>
      <c r="G471" s="77">
        <v>28</v>
      </c>
      <c r="H471" s="77" t="s">
        <v>690</v>
      </c>
      <c r="I471" s="77">
        <v>505</v>
      </c>
      <c r="J471" s="77" t="s">
        <v>764</v>
      </c>
      <c r="K471" s="77" t="s">
        <v>111</v>
      </c>
      <c r="L471" s="77">
        <v>220</v>
      </c>
      <c r="M471" s="77" t="s">
        <v>1286</v>
      </c>
      <c r="N471" s="77" t="s">
        <v>844</v>
      </c>
      <c r="O471" s="77" t="s">
        <v>845</v>
      </c>
      <c r="P471" s="57"/>
      <c r="Q471" s="57">
        <v>4</v>
      </c>
      <c r="R471" s="57"/>
      <c r="S471" s="57">
        <v>3</v>
      </c>
      <c r="T471" s="57">
        <v>14</v>
      </c>
      <c r="U471" s="57">
        <v>3</v>
      </c>
      <c r="V471" s="57">
        <v>0</v>
      </c>
      <c r="W471" s="57">
        <v>1</v>
      </c>
      <c r="X471" s="57">
        <v>2</v>
      </c>
      <c r="Y471" s="57"/>
      <c r="Z471" s="57">
        <v>3</v>
      </c>
      <c r="AA471" s="57">
        <v>13</v>
      </c>
      <c r="AB471" s="57">
        <v>1</v>
      </c>
      <c r="AC471" s="57">
        <v>5</v>
      </c>
      <c r="AD471" s="57">
        <v>2</v>
      </c>
      <c r="AE471" s="57">
        <v>4</v>
      </c>
      <c r="AF471" s="57"/>
      <c r="AG471" s="57">
        <v>7</v>
      </c>
      <c r="AH471" s="57">
        <v>4</v>
      </c>
      <c r="AI471" s="57"/>
      <c r="AJ471" s="57">
        <v>3</v>
      </c>
      <c r="AK471" s="57">
        <v>2</v>
      </c>
      <c r="AL471" s="57">
        <v>1</v>
      </c>
      <c r="AM471" s="57">
        <v>0</v>
      </c>
      <c r="AN471" s="57">
        <v>1</v>
      </c>
      <c r="AO471" s="57">
        <v>5</v>
      </c>
      <c r="AP471" s="57"/>
      <c r="AQ471" s="57">
        <v>4</v>
      </c>
      <c r="AR471" s="57">
        <v>2</v>
      </c>
      <c r="AS471" s="57">
        <v>2</v>
      </c>
      <c r="AT471" s="57"/>
      <c r="AU471" s="57">
        <v>6</v>
      </c>
      <c r="AV471" s="57">
        <v>4</v>
      </c>
      <c r="AW471" s="57">
        <v>6</v>
      </c>
      <c r="AX471" s="57">
        <v>1</v>
      </c>
      <c r="AY471" s="57">
        <v>3</v>
      </c>
      <c r="AZ471" s="57">
        <v>4</v>
      </c>
      <c r="BA471" s="57"/>
      <c r="BB471" s="57">
        <v>8</v>
      </c>
      <c r="BC471" s="57">
        <v>7</v>
      </c>
      <c r="BD471" s="57">
        <v>2</v>
      </c>
      <c r="BE471" s="57">
        <v>0</v>
      </c>
      <c r="BF471" s="57">
        <v>1</v>
      </c>
      <c r="BG471" s="57">
        <v>2</v>
      </c>
      <c r="BH471" s="57">
        <v>2</v>
      </c>
      <c r="BI471" s="57">
        <v>282</v>
      </c>
      <c r="BJ471" s="57"/>
      <c r="BK471" s="57"/>
      <c r="BL471" s="57"/>
      <c r="BM471" s="57"/>
      <c r="BN471" s="57"/>
    </row>
    <row r="472" spans="1:66" x14ac:dyDescent="0.25">
      <c r="A472" s="77">
        <v>12</v>
      </c>
      <c r="B472" s="77" t="s">
        <v>750</v>
      </c>
      <c r="C472" s="77">
        <v>121</v>
      </c>
      <c r="D472" s="77" t="s">
        <v>763</v>
      </c>
      <c r="E472" s="77">
        <v>747</v>
      </c>
      <c r="F472" s="77" t="s">
        <v>764</v>
      </c>
      <c r="G472" s="77">
        <v>28</v>
      </c>
      <c r="H472" s="77" t="s">
        <v>690</v>
      </c>
      <c r="I472" s="77">
        <v>505</v>
      </c>
      <c r="J472" s="77" t="s">
        <v>764</v>
      </c>
      <c r="K472" s="77" t="s">
        <v>111</v>
      </c>
      <c r="L472" s="77">
        <v>221</v>
      </c>
      <c r="M472" s="77" t="s">
        <v>1287</v>
      </c>
      <c r="N472" s="77" t="s">
        <v>846</v>
      </c>
      <c r="O472" s="77" t="s">
        <v>847</v>
      </c>
      <c r="P472" s="57"/>
      <c r="Q472" s="57">
        <v>1</v>
      </c>
      <c r="R472" s="57"/>
      <c r="S472" s="57">
        <v>4</v>
      </c>
      <c r="T472" s="57">
        <v>12</v>
      </c>
      <c r="U472" s="57">
        <v>0</v>
      </c>
      <c r="V472" s="57">
        <v>2</v>
      </c>
      <c r="W472" s="57">
        <v>1</v>
      </c>
      <c r="X472" s="57">
        <v>1</v>
      </c>
      <c r="Y472" s="57"/>
      <c r="Z472" s="57">
        <v>1</v>
      </c>
      <c r="AA472" s="57">
        <v>9</v>
      </c>
      <c r="AB472" s="57">
        <v>2</v>
      </c>
      <c r="AC472" s="57">
        <v>6</v>
      </c>
      <c r="AD472" s="57">
        <v>1</v>
      </c>
      <c r="AE472" s="57">
        <v>2</v>
      </c>
      <c r="AF472" s="57"/>
      <c r="AG472" s="57">
        <v>7</v>
      </c>
      <c r="AH472" s="57">
        <v>2</v>
      </c>
      <c r="AI472" s="57"/>
      <c r="AJ472" s="57">
        <v>4</v>
      </c>
      <c r="AK472" s="57">
        <v>3</v>
      </c>
      <c r="AL472" s="57">
        <v>0</v>
      </c>
      <c r="AM472" s="57">
        <v>0</v>
      </c>
      <c r="AN472" s="57">
        <v>3</v>
      </c>
      <c r="AO472" s="57">
        <v>2</v>
      </c>
      <c r="AP472" s="57"/>
      <c r="AQ472" s="57">
        <v>1</v>
      </c>
      <c r="AR472" s="57">
        <v>4</v>
      </c>
      <c r="AS472" s="57">
        <v>2</v>
      </c>
      <c r="AT472" s="57"/>
      <c r="AU472" s="57">
        <v>8</v>
      </c>
      <c r="AV472" s="57">
        <v>5</v>
      </c>
      <c r="AW472" s="57">
        <v>5</v>
      </c>
      <c r="AX472" s="57">
        <v>2</v>
      </c>
      <c r="AY472" s="57">
        <v>0</v>
      </c>
      <c r="AZ472" s="57">
        <v>2</v>
      </c>
      <c r="BA472" s="57"/>
      <c r="BB472" s="57">
        <v>12</v>
      </c>
      <c r="BC472" s="57">
        <v>2</v>
      </c>
      <c r="BD472" s="57">
        <v>2</v>
      </c>
      <c r="BE472" s="57">
        <v>0</v>
      </c>
      <c r="BF472" s="57">
        <v>1</v>
      </c>
      <c r="BG472" s="57">
        <v>1</v>
      </c>
      <c r="BH472" s="57">
        <v>7</v>
      </c>
      <c r="BI472" s="57">
        <v>283</v>
      </c>
      <c r="BJ472" s="57"/>
      <c r="BK472" s="57"/>
      <c r="BL472" s="57"/>
      <c r="BM472" s="57"/>
      <c r="BN472" s="57"/>
    </row>
    <row r="473" spans="1:66" x14ac:dyDescent="0.25">
      <c r="A473" s="77">
        <v>12</v>
      </c>
      <c r="B473" s="77" t="s">
        <v>750</v>
      </c>
      <c r="C473" s="77">
        <v>121</v>
      </c>
      <c r="D473" s="77" t="s">
        <v>763</v>
      </c>
      <c r="E473" s="77">
        <v>747</v>
      </c>
      <c r="F473" s="77" t="s">
        <v>764</v>
      </c>
      <c r="G473" s="77">
        <v>28</v>
      </c>
      <c r="H473" s="77" t="s">
        <v>690</v>
      </c>
      <c r="I473" s="77">
        <v>505</v>
      </c>
      <c r="J473" s="77" t="s">
        <v>764</v>
      </c>
      <c r="K473" s="77" t="s">
        <v>111</v>
      </c>
      <c r="L473" s="77">
        <v>222</v>
      </c>
      <c r="M473" s="77" t="s">
        <v>1288</v>
      </c>
      <c r="N473" s="77" t="s">
        <v>846</v>
      </c>
      <c r="O473" s="77" t="s">
        <v>847</v>
      </c>
      <c r="P473" s="57"/>
      <c r="Q473" s="57">
        <v>2</v>
      </c>
      <c r="R473" s="57"/>
      <c r="S473" s="57">
        <v>2</v>
      </c>
      <c r="T473" s="57">
        <v>11</v>
      </c>
      <c r="U473" s="57">
        <v>0</v>
      </c>
      <c r="V473" s="57">
        <v>2</v>
      </c>
      <c r="W473" s="57">
        <v>2</v>
      </c>
      <c r="X473" s="57">
        <v>0</v>
      </c>
      <c r="Y473" s="57"/>
      <c r="Z473" s="57">
        <v>5</v>
      </c>
      <c r="AA473" s="57">
        <v>10</v>
      </c>
      <c r="AB473" s="57">
        <v>1</v>
      </c>
      <c r="AC473" s="57">
        <v>7</v>
      </c>
      <c r="AD473" s="57">
        <v>0</v>
      </c>
      <c r="AE473" s="57">
        <v>5</v>
      </c>
      <c r="AF473" s="57"/>
      <c r="AG473" s="57">
        <v>9</v>
      </c>
      <c r="AH473" s="57">
        <v>1</v>
      </c>
      <c r="AI473" s="57"/>
      <c r="AJ473" s="57">
        <v>2</v>
      </c>
      <c r="AK473" s="57">
        <v>5</v>
      </c>
      <c r="AL473" s="57">
        <v>2</v>
      </c>
      <c r="AM473" s="57">
        <v>0</v>
      </c>
      <c r="AN473" s="57">
        <v>2</v>
      </c>
      <c r="AO473" s="57">
        <v>4</v>
      </c>
      <c r="AP473" s="57"/>
      <c r="AQ473" s="57">
        <v>1</v>
      </c>
      <c r="AR473" s="57">
        <v>1</v>
      </c>
      <c r="AS473" s="57">
        <v>6</v>
      </c>
      <c r="AT473" s="57"/>
      <c r="AU473" s="57">
        <v>6</v>
      </c>
      <c r="AV473" s="57">
        <v>1</v>
      </c>
      <c r="AW473" s="57">
        <v>7</v>
      </c>
      <c r="AX473" s="57">
        <v>2</v>
      </c>
      <c r="AY473" s="57">
        <v>1</v>
      </c>
      <c r="AZ473" s="57">
        <v>0</v>
      </c>
      <c r="BA473" s="57"/>
      <c r="BB473" s="57">
        <v>15</v>
      </c>
      <c r="BC473" s="57">
        <v>5</v>
      </c>
      <c r="BD473" s="57">
        <v>1</v>
      </c>
      <c r="BE473" s="57">
        <v>0</v>
      </c>
      <c r="BF473" s="57">
        <v>1</v>
      </c>
      <c r="BG473" s="57">
        <v>4</v>
      </c>
      <c r="BH473" s="57">
        <v>4</v>
      </c>
      <c r="BI473" s="57">
        <v>278</v>
      </c>
      <c r="BJ473" s="57"/>
      <c r="BK473" s="57"/>
      <c r="BL473" s="57"/>
      <c r="BM473" s="57"/>
      <c r="BN473" s="57"/>
    </row>
    <row r="474" spans="1:66" x14ac:dyDescent="0.25">
      <c r="A474" s="77">
        <v>12</v>
      </c>
      <c r="B474" s="77" t="s">
        <v>750</v>
      </c>
      <c r="C474" s="77">
        <v>121</v>
      </c>
      <c r="D474" s="77" t="s">
        <v>763</v>
      </c>
      <c r="E474" s="77">
        <v>747</v>
      </c>
      <c r="F474" s="77" t="s">
        <v>764</v>
      </c>
      <c r="G474" s="77">
        <v>28</v>
      </c>
      <c r="H474" s="77" t="s">
        <v>690</v>
      </c>
      <c r="I474" s="77">
        <v>505</v>
      </c>
      <c r="J474" s="77" t="s">
        <v>764</v>
      </c>
      <c r="K474" s="77" t="s">
        <v>111</v>
      </c>
      <c r="L474" s="77">
        <v>223</v>
      </c>
      <c r="M474" s="77" t="s">
        <v>1289</v>
      </c>
      <c r="N474" s="77" t="s">
        <v>846</v>
      </c>
      <c r="O474" s="77" t="s">
        <v>847</v>
      </c>
      <c r="P474" s="57"/>
      <c r="Q474" s="57">
        <v>1</v>
      </c>
      <c r="R474" s="57"/>
      <c r="S474" s="57">
        <v>1</v>
      </c>
      <c r="T474" s="57">
        <v>10</v>
      </c>
      <c r="U474" s="57">
        <v>3</v>
      </c>
      <c r="V474" s="57">
        <v>0</v>
      </c>
      <c r="W474" s="57">
        <v>1</v>
      </c>
      <c r="X474" s="57">
        <v>1</v>
      </c>
      <c r="Y474" s="57"/>
      <c r="Z474" s="57">
        <v>4</v>
      </c>
      <c r="AA474" s="57">
        <v>11</v>
      </c>
      <c r="AB474" s="57">
        <v>0</v>
      </c>
      <c r="AC474" s="57">
        <v>7</v>
      </c>
      <c r="AD474" s="57">
        <v>1</v>
      </c>
      <c r="AE474" s="57">
        <v>9</v>
      </c>
      <c r="AF474" s="57"/>
      <c r="AG474" s="57">
        <v>3</v>
      </c>
      <c r="AH474" s="57">
        <v>1</v>
      </c>
      <c r="AI474" s="57"/>
      <c r="AJ474" s="57">
        <v>1</v>
      </c>
      <c r="AK474" s="57">
        <v>7</v>
      </c>
      <c r="AL474" s="57">
        <v>1</v>
      </c>
      <c r="AM474" s="57">
        <v>1</v>
      </c>
      <c r="AN474" s="57">
        <v>3</v>
      </c>
      <c r="AO474" s="57">
        <v>5</v>
      </c>
      <c r="AP474" s="57"/>
      <c r="AQ474" s="57">
        <v>0</v>
      </c>
      <c r="AR474" s="57">
        <v>1</v>
      </c>
      <c r="AS474" s="57">
        <v>0</v>
      </c>
      <c r="AT474" s="57"/>
      <c r="AU474" s="57">
        <v>5</v>
      </c>
      <c r="AV474" s="57">
        <v>3</v>
      </c>
      <c r="AW474" s="57">
        <v>4</v>
      </c>
      <c r="AX474" s="57">
        <v>2</v>
      </c>
      <c r="AY474" s="57">
        <v>2</v>
      </c>
      <c r="AZ474" s="57">
        <v>1</v>
      </c>
      <c r="BA474" s="57"/>
      <c r="BB474" s="57">
        <v>9</v>
      </c>
      <c r="BC474" s="57">
        <v>6</v>
      </c>
      <c r="BD474" s="57">
        <v>0</v>
      </c>
      <c r="BE474" s="57">
        <v>0</v>
      </c>
      <c r="BF474" s="57">
        <v>0</v>
      </c>
      <c r="BG474" s="57">
        <v>4</v>
      </c>
      <c r="BH474" s="57">
        <v>1</v>
      </c>
      <c r="BI474" s="57">
        <v>280</v>
      </c>
      <c r="BJ474" s="57"/>
      <c r="BK474" s="57"/>
      <c r="BL474" s="57"/>
      <c r="BM474" s="57"/>
      <c r="BN474" s="57"/>
    </row>
    <row r="475" spans="1:66" x14ac:dyDescent="0.25">
      <c r="A475" s="77">
        <v>12</v>
      </c>
      <c r="B475" s="77" t="s">
        <v>750</v>
      </c>
      <c r="C475" s="77">
        <v>121</v>
      </c>
      <c r="D475" s="77" t="s">
        <v>763</v>
      </c>
      <c r="E475" s="77">
        <v>747</v>
      </c>
      <c r="F475" s="77" t="s">
        <v>764</v>
      </c>
      <c r="G475" s="77">
        <v>28</v>
      </c>
      <c r="H475" s="77" t="s">
        <v>690</v>
      </c>
      <c r="I475" s="77">
        <v>505</v>
      </c>
      <c r="J475" s="77" t="s">
        <v>764</v>
      </c>
      <c r="K475" s="77" t="s">
        <v>111</v>
      </c>
      <c r="L475" s="77">
        <v>224</v>
      </c>
      <c r="M475" s="77" t="s">
        <v>1290</v>
      </c>
      <c r="N475" s="77" t="s">
        <v>846</v>
      </c>
      <c r="O475" s="77" t="s">
        <v>847</v>
      </c>
      <c r="P475" s="57"/>
      <c r="Q475" s="57">
        <v>2</v>
      </c>
      <c r="R475" s="57"/>
      <c r="S475" s="57">
        <v>1</v>
      </c>
      <c r="T475" s="57">
        <v>11</v>
      </c>
      <c r="U475" s="57">
        <v>1</v>
      </c>
      <c r="V475" s="57">
        <v>1</v>
      </c>
      <c r="W475" s="57">
        <v>1</v>
      </c>
      <c r="X475" s="57">
        <v>1</v>
      </c>
      <c r="Y475" s="57"/>
      <c r="Z475" s="57">
        <v>7</v>
      </c>
      <c r="AA475" s="57">
        <v>9</v>
      </c>
      <c r="AB475" s="57">
        <v>1</v>
      </c>
      <c r="AC475" s="57">
        <v>2</v>
      </c>
      <c r="AD475" s="57">
        <v>0</v>
      </c>
      <c r="AE475" s="57">
        <v>2</v>
      </c>
      <c r="AF475" s="57"/>
      <c r="AG475" s="57">
        <v>5</v>
      </c>
      <c r="AH475" s="57">
        <v>2</v>
      </c>
      <c r="AI475" s="57"/>
      <c r="AJ475" s="57">
        <v>0</v>
      </c>
      <c r="AK475" s="57">
        <v>5</v>
      </c>
      <c r="AL475" s="57">
        <v>1</v>
      </c>
      <c r="AM475" s="57">
        <v>1</v>
      </c>
      <c r="AN475" s="57">
        <v>2</v>
      </c>
      <c r="AO475" s="57">
        <v>3</v>
      </c>
      <c r="AP475" s="57"/>
      <c r="AQ475" s="57">
        <v>4</v>
      </c>
      <c r="AR475" s="57">
        <v>2</v>
      </c>
      <c r="AS475" s="57">
        <v>1</v>
      </c>
      <c r="AT475" s="57"/>
      <c r="AU475" s="57">
        <v>1</v>
      </c>
      <c r="AV475" s="57">
        <v>3</v>
      </c>
      <c r="AW475" s="57">
        <v>4</v>
      </c>
      <c r="AX475" s="57">
        <v>2</v>
      </c>
      <c r="AY475" s="57">
        <v>2</v>
      </c>
      <c r="AZ475" s="57">
        <v>2</v>
      </c>
      <c r="BA475" s="57"/>
      <c r="BB475" s="57">
        <v>5</v>
      </c>
      <c r="BC475" s="57">
        <v>4</v>
      </c>
      <c r="BD475" s="57">
        <v>1</v>
      </c>
      <c r="BE475" s="57">
        <v>1</v>
      </c>
      <c r="BF475" s="57">
        <v>0</v>
      </c>
      <c r="BG475" s="57">
        <v>5</v>
      </c>
      <c r="BH475" s="57">
        <v>3</v>
      </c>
      <c r="BI475" s="57">
        <v>255</v>
      </c>
      <c r="BJ475" s="57"/>
      <c r="BK475" s="57"/>
      <c r="BL475" s="57"/>
      <c r="BM475" s="57"/>
      <c r="BN475" s="57"/>
    </row>
    <row r="476" spans="1:66" x14ac:dyDescent="0.25">
      <c r="A476" s="77">
        <v>12</v>
      </c>
      <c r="B476" s="77" t="s">
        <v>750</v>
      </c>
      <c r="C476" s="77">
        <v>121</v>
      </c>
      <c r="D476" s="77" t="s">
        <v>763</v>
      </c>
      <c r="E476" s="77">
        <v>747</v>
      </c>
      <c r="F476" s="77" t="s">
        <v>764</v>
      </c>
      <c r="G476" s="77">
        <v>28</v>
      </c>
      <c r="H476" s="77" t="s">
        <v>690</v>
      </c>
      <c r="I476" s="77">
        <v>505</v>
      </c>
      <c r="J476" s="77" t="s">
        <v>764</v>
      </c>
      <c r="K476" s="77" t="s">
        <v>111</v>
      </c>
      <c r="L476" s="77">
        <v>225</v>
      </c>
      <c r="M476" s="77" t="s">
        <v>1291</v>
      </c>
      <c r="N476" s="77" t="s">
        <v>846</v>
      </c>
      <c r="O476" s="77" t="s">
        <v>847</v>
      </c>
      <c r="P476" s="57"/>
      <c r="Q476" s="57">
        <v>1</v>
      </c>
      <c r="R476" s="57"/>
      <c r="S476" s="57">
        <v>2</v>
      </c>
      <c r="T476" s="57">
        <v>8</v>
      </c>
      <c r="U476" s="57">
        <v>1</v>
      </c>
      <c r="V476" s="57">
        <v>0</v>
      </c>
      <c r="W476" s="57">
        <v>3</v>
      </c>
      <c r="X476" s="57">
        <v>0</v>
      </c>
      <c r="Y476" s="57"/>
      <c r="Z476" s="57">
        <v>9</v>
      </c>
      <c r="AA476" s="57">
        <v>4</v>
      </c>
      <c r="AB476" s="57">
        <v>1</v>
      </c>
      <c r="AC476" s="57">
        <v>13</v>
      </c>
      <c r="AD476" s="57">
        <v>2</v>
      </c>
      <c r="AE476" s="57">
        <v>3</v>
      </c>
      <c r="AF476" s="57"/>
      <c r="AG476" s="57">
        <v>4</v>
      </c>
      <c r="AH476" s="57">
        <v>5</v>
      </c>
      <c r="AI476" s="57"/>
      <c r="AJ476" s="57">
        <v>1</v>
      </c>
      <c r="AK476" s="57">
        <v>0</v>
      </c>
      <c r="AL476" s="57">
        <v>0</v>
      </c>
      <c r="AM476" s="57">
        <v>0</v>
      </c>
      <c r="AN476" s="57">
        <v>0</v>
      </c>
      <c r="AO476" s="57">
        <v>5</v>
      </c>
      <c r="AP476" s="57"/>
      <c r="AQ476" s="57">
        <v>0</v>
      </c>
      <c r="AR476" s="57">
        <v>0</v>
      </c>
      <c r="AS476" s="57">
        <v>1</v>
      </c>
      <c r="AT476" s="57"/>
      <c r="AU476" s="57">
        <v>3</v>
      </c>
      <c r="AV476" s="57">
        <v>5</v>
      </c>
      <c r="AW476" s="57">
        <v>6</v>
      </c>
      <c r="AX476" s="57">
        <v>3</v>
      </c>
      <c r="AY476" s="57">
        <v>0</v>
      </c>
      <c r="AZ476" s="57">
        <v>4</v>
      </c>
      <c r="BA476" s="57"/>
      <c r="BB476" s="57">
        <v>5</v>
      </c>
      <c r="BC476" s="57">
        <v>5</v>
      </c>
      <c r="BD476" s="57">
        <v>0</v>
      </c>
      <c r="BE476" s="57">
        <v>1</v>
      </c>
      <c r="BF476" s="57">
        <v>0</v>
      </c>
      <c r="BG476" s="57">
        <v>2</v>
      </c>
      <c r="BH476" s="57">
        <v>1</v>
      </c>
      <c r="BI476" s="57">
        <v>264</v>
      </c>
      <c r="BJ476" s="57"/>
      <c r="BK476" s="57"/>
      <c r="BL476" s="57"/>
      <c r="BM476" s="57"/>
      <c r="BN476" s="57"/>
    </row>
    <row r="477" spans="1:66" x14ac:dyDescent="0.25">
      <c r="A477" s="77">
        <v>12</v>
      </c>
      <c r="B477" s="77" t="s">
        <v>750</v>
      </c>
      <c r="C477" s="77">
        <v>121</v>
      </c>
      <c r="D477" s="77" t="s">
        <v>763</v>
      </c>
      <c r="E477" s="77">
        <v>747</v>
      </c>
      <c r="F477" s="77" t="s">
        <v>764</v>
      </c>
      <c r="G477" s="77">
        <v>28</v>
      </c>
      <c r="H477" s="77" t="s">
        <v>690</v>
      </c>
      <c r="I477" s="77">
        <v>505</v>
      </c>
      <c r="J477" s="77" t="s">
        <v>764</v>
      </c>
      <c r="K477" s="77" t="s">
        <v>111</v>
      </c>
      <c r="L477" s="77">
        <v>226</v>
      </c>
      <c r="M477" s="77" t="s">
        <v>1292</v>
      </c>
      <c r="N477" s="77" t="s">
        <v>846</v>
      </c>
      <c r="O477" s="77" t="s">
        <v>847</v>
      </c>
      <c r="P477" s="57"/>
      <c r="Q477" s="57">
        <v>2</v>
      </c>
      <c r="R477" s="57"/>
      <c r="S477" s="57">
        <v>1</v>
      </c>
      <c r="T477" s="57">
        <v>12</v>
      </c>
      <c r="U477" s="57">
        <v>1</v>
      </c>
      <c r="V477" s="57">
        <v>1</v>
      </c>
      <c r="W477" s="57">
        <v>1</v>
      </c>
      <c r="X477" s="57">
        <v>0</v>
      </c>
      <c r="Y477" s="57"/>
      <c r="Z477" s="57">
        <v>7</v>
      </c>
      <c r="AA477" s="57">
        <v>10</v>
      </c>
      <c r="AB477" s="57">
        <v>1</v>
      </c>
      <c r="AC477" s="57">
        <v>5</v>
      </c>
      <c r="AD477" s="57">
        <v>0</v>
      </c>
      <c r="AE477" s="57">
        <v>1</v>
      </c>
      <c r="AF477" s="57"/>
      <c r="AG477" s="57">
        <v>5</v>
      </c>
      <c r="AH477" s="57">
        <v>5</v>
      </c>
      <c r="AI477" s="57"/>
      <c r="AJ477" s="57">
        <v>2</v>
      </c>
      <c r="AK477" s="57">
        <v>8</v>
      </c>
      <c r="AL477" s="57">
        <v>1</v>
      </c>
      <c r="AM477" s="57">
        <v>0</v>
      </c>
      <c r="AN477" s="57">
        <v>0</v>
      </c>
      <c r="AO477" s="57">
        <v>1</v>
      </c>
      <c r="AP477" s="57"/>
      <c r="AQ477" s="57">
        <v>2</v>
      </c>
      <c r="AR477" s="57">
        <v>0</v>
      </c>
      <c r="AS477" s="57">
        <v>0</v>
      </c>
      <c r="AT477" s="57"/>
      <c r="AU477" s="57">
        <v>1</v>
      </c>
      <c r="AV477" s="57">
        <v>1</v>
      </c>
      <c r="AW477" s="57">
        <v>8</v>
      </c>
      <c r="AX477" s="57">
        <v>3</v>
      </c>
      <c r="AY477" s="57">
        <v>0</v>
      </c>
      <c r="AZ477" s="57">
        <v>0</v>
      </c>
      <c r="BA477" s="57"/>
      <c r="BB477" s="57">
        <v>18</v>
      </c>
      <c r="BC477" s="57">
        <v>0</v>
      </c>
      <c r="BD477" s="57">
        <v>1</v>
      </c>
      <c r="BE477" s="57">
        <v>0</v>
      </c>
      <c r="BF477" s="57">
        <v>2</v>
      </c>
      <c r="BG477" s="57">
        <v>2</v>
      </c>
      <c r="BH477" s="57">
        <v>4</v>
      </c>
      <c r="BI477" s="57">
        <v>268</v>
      </c>
      <c r="BJ477" s="57"/>
      <c r="BK477" s="57"/>
      <c r="BL477" s="57"/>
      <c r="BM477" s="57"/>
      <c r="BN477" s="57"/>
    </row>
    <row r="478" spans="1:66" x14ac:dyDescent="0.25">
      <c r="A478" s="77">
        <v>12</v>
      </c>
      <c r="B478" s="77" t="s">
        <v>750</v>
      </c>
      <c r="C478" s="77">
        <v>121</v>
      </c>
      <c r="D478" s="77" t="s">
        <v>763</v>
      </c>
      <c r="E478" s="77">
        <v>747</v>
      </c>
      <c r="F478" s="77" t="s">
        <v>764</v>
      </c>
      <c r="G478" s="77">
        <v>28</v>
      </c>
      <c r="H478" s="77" t="s">
        <v>690</v>
      </c>
      <c r="I478" s="77">
        <v>505</v>
      </c>
      <c r="J478" s="77" t="s">
        <v>764</v>
      </c>
      <c r="K478" s="77" t="s">
        <v>111</v>
      </c>
      <c r="L478" s="77">
        <v>227</v>
      </c>
      <c r="M478" s="77" t="s">
        <v>1293</v>
      </c>
      <c r="N478" s="77" t="s">
        <v>846</v>
      </c>
      <c r="O478" s="77" t="s">
        <v>847</v>
      </c>
      <c r="P478" s="57"/>
      <c r="Q478" s="57">
        <v>2</v>
      </c>
      <c r="R478" s="57"/>
      <c r="S478" s="57">
        <v>0</v>
      </c>
      <c r="T478" s="57">
        <v>12</v>
      </c>
      <c r="U478" s="57">
        <v>1</v>
      </c>
      <c r="V478" s="57">
        <v>0</v>
      </c>
      <c r="W478" s="57">
        <v>1</v>
      </c>
      <c r="X478" s="57">
        <v>0</v>
      </c>
      <c r="Y478" s="57"/>
      <c r="Z478" s="57">
        <v>2</v>
      </c>
      <c r="AA478" s="57">
        <v>13</v>
      </c>
      <c r="AB478" s="57">
        <v>0</v>
      </c>
      <c r="AC478" s="57">
        <v>15</v>
      </c>
      <c r="AD478" s="57">
        <v>1</v>
      </c>
      <c r="AE478" s="57">
        <v>6</v>
      </c>
      <c r="AF478" s="57"/>
      <c r="AG478" s="57">
        <v>7</v>
      </c>
      <c r="AH478" s="57">
        <v>1</v>
      </c>
      <c r="AI478" s="57"/>
      <c r="AJ478" s="57">
        <v>3</v>
      </c>
      <c r="AK478" s="57">
        <v>3</v>
      </c>
      <c r="AL478" s="57">
        <v>2</v>
      </c>
      <c r="AM478" s="57">
        <v>0</v>
      </c>
      <c r="AN478" s="57">
        <v>1</v>
      </c>
      <c r="AO478" s="57">
        <v>6</v>
      </c>
      <c r="AP478" s="57"/>
      <c r="AQ478" s="57">
        <v>1</v>
      </c>
      <c r="AR478" s="57">
        <v>1</v>
      </c>
      <c r="AS478" s="57">
        <v>3</v>
      </c>
      <c r="AT478" s="57"/>
      <c r="AU478" s="57">
        <v>2</v>
      </c>
      <c r="AV478" s="57">
        <v>0</v>
      </c>
      <c r="AW478" s="57">
        <v>6</v>
      </c>
      <c r="AX478" s="57">
        <v>1</v>
      </c>
      <c r="AY478" s="57">
        <v>1</v>
      </c>
      <c r="AZ478" s="57">
        <v>3</v>
      </c>
      <c r="BA478" s="57"/>
      <c r="BB478" s="57">
        <v>4</v>
      </c>
      <c r="BC478" s="57">
        <v>5</v>
      </c>
      <c r="BD478" s="57">
        <v>0</v>
      </c>
      <c r="BE478" s="57">
        <v>0</v>
      </c>
      <c r="BF478" s="57">
        <v>0</v>
      </c>
      <c r="BG478" s="57">
        <v>3</v>
      </c>
      <c r="BH478" s="57">
        <v>1</v>
      </c>
      <c r="BI478" s="57">
        <v>283</v>
      </c>
      <c r="BJ478" s="57"/>
      <c r="BK478" s="57"/>
      <c r="BL478" s="57"/>
      <c r="BM478" s="57"/>
      <c r="BN478" s="57"/>
    </row>
    <row r="479" spans="1:66" x14ac:dyDescent="0.25">
      <c r="A479" s="77">
        <v>12</v>
      </c>
      <c r="B479" s="77" t="s">
        <v>750</v>
      </c>
      <c r="C479" s="77">
        <v>121</v>
      </c>
      <c r="D479" s="77" t="s">
        <v>763</v>
      </c>
      <c r="E479" s="77">
        <v>747</v>
      </c>
      <c r="F479" s="77" t="s">
        <v>764</v>
      </c>
      <c r="G479" s="77">
        <v>28</v>
      </c>
      <c r="H479" s="77" t="s">
        <v>690</v>
      </c>
      <c r="I479" s="77">
        <v>505</v>
      </c>
      <c r="J479" s="77" t="s">
        <v>764</v>
      </c>
      <c r="K479" s="77" t="s">
        <v>111</v>
      </c>
      <c r="L479" s="77">
        <v>228</v>
      </c>
      <c r="M479" s="77" t="s">
        <v>1294</v>
      </c>
      <c r="N479" s="77" t="s">
        <v>846</v>
      </c>
      <c r="O479" s="77" t="s">
        <v>847</v>
      </c>
      <c r="P479" s="57"/>
      <c r="Q479" s="57">
        <v>0</v>
      </c>
      <c r="R479" s="57"/>
      <c r="S479" s="57">
        <v>2</v>
      </c>
      <c r="T479" s="57">
        <v>10</v>
      </c>
      <c r="U479" s="57">
        <v>0</v>
      </c>
      <c r="V479" s="57">
        <v>2</v>
      </c>
      <c r="W479" s="57">
        <v>1</v>
      </c>
      <c r="X479" s="57">
        <v>0</v>
      </c>
      <c r="Y479" s="57"/>
      <c r="Z479" s="57">
        <v>7</v>
      </c>
      <c r="AA479" s="57">
        <v>11</v>
      </c>
      <c r="AB479" s="57">
        <v>1</v>
      </c>
      <c r="AC479" s="57">
        <v>10</v>
      </c>
      <c r="AD479" s="57">
        <v>4</v>
      </c>
      <c r="AE479" s="57">
        <v>4</v>
      </c>
      <c r="AF479" s="57"/>
      <c r="AG479" s="57">
        <v>8</v>
      </c>
      <c r="AH479" s="57">
        <v>4</v>
      </c>
      <c r="AI479" s="57"/>
      <c r="AJ479" s="57">
        <v>1</v>
      </c>
      <c r="AK479" s="57">
        <v>7</v>
      </c>
      <c r="AL479" s="57">
        <v>1</v>
      </c>
      <c r="AM479" s="57">
        <v>0</v>
      </c>
      <c r="AN479" s="57">
        <v>2</v>
      </c>
      <c r="AO479" s="57">
        <v>4</v>
      </c>
      <c r="AP479" s="57"/>
      <c r="AQ479" s="57">
        <v>1</v>
      </c>
      <c r="AR479" s="57">
        <v>2</v>
      </c>
      <c r="AS479" s="57">
        <v>3</v>
      </c>
      <c r="AT479" s="57"/>
      <c r="AU479" s="57">
        <v>8</v>
      </c>
      <c r="AV479" s="57">
        <v>3</v>
      </c>
      <c r="AW479" s="57">
        <v>3</v>
      </c>
      <c r="AX479" s="57">
        <v>3</v>
      </c>
      <c r="AY479" s="57">
        <v>1</v>
      </c>
      <c r="AZ479" s="57">
        <v>2</v>
      </c>
      <c r="BA479" s="57"/>
      <c r="BB479" s="57">
        <v>8</v>
      </c>
      <c r="BC479" s="57">
        <v>6</v>
      </c>
      <c r="BD479" s="57">
        <v>1</v>
      </c>
      <c r="BE479" s="57">
        <v>0</v>
      </c>
      <c r="BF479" s="57">
        <v>1</v>
      </c>
      <c r="BG479" s="57">
        <v>2</v>
      </c>
      <c r="BH479" s="57">
        <v>3</v>
      </c>
      <c r="BI479" s="57">
        <v>276</v>
      </c>
      <c r="BJ479" s="57"/>
      <c r="BK479" s="57"/>
      <c r="BL479" s="57"/>
      <c r="BM479" s="57"/>
      <c r="BN479" s="57"/>
    </row>
    <row r="480" spans="1:66" x14ac:dyDescent="0.25">
      <c r="A480" s="77">
        <v>12</v>
      </c>
      <c r="B480" s="77" t="s">
        <v>750</v>
      </c>
      <c r="C480" s="77">
        <v>121</v>
      </c>
      <c r="D480" s="77" t="s">
        <v>763</v>
      </c>
      <c r="E480" s="77">
        <v>747</v>
      </c>
      <c r="F480" s="77" t="s">
        <v>764</v>
      </c>
      <c r="G480" s="77">
        <v>28</v>
      </c>
      <c r="H480" s="77" t="s">
        <v>690</v>
      </c>
      <c r="I480" s="77">
        <v>505</v>
      </c>
      <c r="J480" s="77" t="s">
        <v>764</v>
      </c>
      <c r="K480" s="77" t="s">
        <v>111</v>
      </c>
      <c r="L480" s="77">
        <v>229</v>
      </c>
      <c r="M480" s="77" t="s">
        <v>1295</v>
      </c>
      <c r="N480" s="77" t="s">
        <v>846</v>
      </c>
      <c r="O480" s="77" t="s">
        <v>847</v>
      </c>
      <c r="P480" s="57"/>
      <c r="Q480" s="57">
        <v>5</v>
      </c>
      <c r="R480" s="57"/>
      <c r="S480" s="57">
        <v>0</v>
      </c>
      <c r="T480" s="57">
        <v>10</v>
      </c>
      <c r="U480" s="57">
        <v>3</v>
      </c>
      <c r="V480" s="57">
        <v>2</v>
      </c>
      <c r="W480" s="57">
        <v>1</v>
      </c>
      <c r="X480" s="57">
        <v>0</v>
      </c>
      <c r="Y480" s="57"/>
      <c r="Z480" s="57">
        <v>6</v>
      </c>
      <c r="AA480" s="57">
        <v>10</v>
      </c>
      <c r="AB480" s="57">
        <v>1</v>
      </c>
      <c r="AC480" s="57">
        <v>8</v>
      </c>
      <c r="AD480" s="57">
        <v>1</v>
      </c>
      <c r="AE480" s="57">
        <v>5</v>
      </c>
      <c r="AF480" s="57"/>
      <c r="AG480" s="57">
        <v>6</v>
      </c>
      <c r="AH480" s="57">
        <v>3</v>
      </c>
      <c r="AI480" s="57"/>
      <c r="AJ480" s="57">
        <v>3</v>
      </c>
      <c r="AK480" s="57">
        <v>11</v>
      </c>
      <c r="AL480" s="57">
        <v>0</v>
      </c>
      <c r="AM480" s="57">
        <v>0</v>
      </c>
      <c r="AN480" s="57">
        <v>1</v>
      </c>
      <c r="AO480" s="57">
        <v>2</v>
      </c>
      <c r="AP480" s="57"/>
      <c r="AQ480" s="57">
        <v>0</v>
      </c>
      <c r="AR480" s="57">
        <v>4</v>
      </c>
      <c r="AS480" s="57">
        <v>2</v>
      </c>
      <c r="AT480" s="57"/>
      <c r="AU480" s="57">
        <v>7</v>
      </c>
      <c r="AV480" s="57">
        <v>1</v>
      </c>
      <c r="AW480" s="57">
        <v>9</v>
      </c>
      <c r="AX480" s="57">
        <v>2</v>
      </c>
      <c r="AY480" s="57">
        <v>3</v>
      </c>
      <c r="AZ480" s="57">
        <v>2</v>
      </c>
      <c r="BA480" s="57"/>
      <c r="BB480" s="57">
        <v>14</v>
      </c>
      <c r="BC480" s="57">
        <v>5</v>
      </c>
      <c r="BD480" s="57">
        <v>2</v>
      </c>
      <c r="BE480" s="57">
        <v>0</v>
      </c>
      <c r="BF480" s="57">
        <v>1</v>
      </c>
      <c r="BG480" s="57">
        <v>0</v>
      </c>
      <c r="BH480" s="57">
        <v>6</v>
      </c>
      <c r="BI480" s="57">
        <v>288</v>
      </c>
      <c r="BJ480" s="57"/>
      <c r="BK480" s="57"/>
      <c r="BL480" s="57"/>
      <c r="BM480" s="57"/>
      <c r="BN480" s="57"/>
    </row>
    <row r="481" spans="1:66" x14ac:dyDescent="0.25">
      <c r="A481" s="77">
        <v>12</v>
      </c>
      <c r="B481" s="77" t="s">
        <v>750</v>
      </c>
      <c r="C481" s="77">
        <v>121</v>
      </c>
      <c r="D481" s="77" t="s">
        <v>763</v>
      </c>
      <c r="E481" s="77">
        <v>747</v>
      </c>
      <c r="F481" s="77" t="s">
        <v>764</v>
      </c>
      <c r="G481" s="77">
        <v>28</v>
      </c>
      <c r="H481" s="77" t="s">
        <v>690</v>
      </c>
      <c r="I481" s="77">
        <v>505</v>
      </c>
      <c r="J481" s="77" t="s">
        <v>764</v>
      </c>
      <c r="K481" s="77" t="s">
        <v>111</v>
      </c>
      <c r="L481" s="77">
        <v>230</v>
      </c>
      <c r="M481" s="77" t="s">
        <v>1296</v>
      </c>
      <c r="N481" s="77" t="s">
        <v>846</v>
      </c>
      <c r="O481" s="77" t="s">
        <v>847</v>
      </c>
      <c r="P481" s="57"/>
      <c r="Q481" s="57">
        <v>3</v>
      </c>
      <c r="R481" s="57"/>
      <c r="S481" s="57">
        <v>1</v>
      </c>
      <c r="T481" s="57">
        <v>15</v>
      </c>
      <c r="U481" s="57">
        <v>0</v>
      </c>
      <c r="V481" s="57">
        <v>6</v>
      </c>
      <c r="W481" s="57">
        <v>4</v>
      </c>
      <c r="X481" s="57">
        <v>0</v>
      </c>
      <c r="Y481" s="57"/>
      <c r="Z481" s="57">
        <v>2</v>
      </c>
      <c r="AA481" s="57">
        <v>16</v>
      </c>
      <c r="AB481" s="57">
        <v>3</v>
      </c>
      <c r="AC481" s="57">
        <v>13</v>
      </c>
      <c r="AD481" s="57">
        <v>2</v>
      </c>
      <c r="AE481" s="57">
        <v>6</v>
      </c>
      <c r="AF481" s="57"/>
      <c r="AG481" s="57">
        <v>6</v>
      </c>
      <c r="AH481" s="57">
        <v>3</v>
      </c>
      <c r="AI481" s="57"/>
      <c r="AJ481" s="57">
        <v>6</v>
      </c>
      <c r="AK481" s="57">
        <v>5</v>
      </c>
      <c r="AL481" s="57">
        <v>1</v>
      </c>
      <c r="AM481" s="57">
        <v>0</v>
      </c>
      <c r="AN481" s="57">
        <v>2</v>
      </c>
      <c r="AO481" s="57">
        <v>2</v>
      </c>
      <c r="AP481" s="57"/>
      <c r="AQ481" s="57">
        <v>2</v>
      </c>
      <c r="AR481" s="57">
        <v>2</v>
      </c>
      <c r="AS481" s="57">
        <v>3</v>
      </c>
      <c r="AT481" s="57"/>
      <c r="AU481" s="57">
        <v>10</v>
      </c>
      <c r="AV481" s="57">
        <v>3</v>
      </c>
      <c r="AW481" s="57">
        <v>13</v>
      </c>
      <c r="AX481" s="57">
        <v>3</v>
      </c>
      <c r="AY481" s="57">
        <v>1</v>
      </c>
      <c r="AZ481" s="57">
        <v>6</v>
      </c>
      <c r="BA481" s="57"/>
      <c r="BB481" s="57">
        <v>12</v>
      </c>
      <c r="BC481" s="57">
        <v>8</v>
      </c>
      <c r="BD481" s="57">
        <v>2</v>
      </c>
      <c r="BE481" s="57">
        <v>1</v>
      </c>
      <c r="BF481" s="57">
        <v>1</v>
      </c>
      <c r="BG481" s="57">
        <v>3</v>
      </c>
      <c r="BH481" s="57">
        <v>1</v>
      </c>
      <c r="BI481" s="57">
        <v>343</v>
      </c>
      <c r="BJ481" s="57"/>
      <c r="BK481" s="57"/>
      <c r="BL481" s="57"/>
      <c r="BM481" s="57"/>
      <c r="BN481" s="57"/>
    </row>
    <row r="482" spans="1:66" x14ac:dyDescent="0.25">
      <c r="A482" s="77">
        <v>12</v>
      </c>
      <c r="B482" s="77" t="s">
        <v>750</v>
      </c>
      <c r="C482" s="77">
        <v>121</v>
      </c>
      <c r="D482" s="77" t="s">
        <v>763</v>
      </c>
      <c r="E482" s="77">
        <v>747</v>
      </c>
      <c r="F482" s="77" t="s">
        <v>764</v>
      </c>
      <c r="G482" s="77">
        <v>28</v>
      </c>
      <c r="H482" s="77" t="s">
        <v>690</v>
      </c>
      <c r="I482" s="77">
        <v>505</v>
      </c>
      <c r="J482" s="77" t="s">
        <v>764</v>
      </c>
      <c r="K482" s="77" t="s">
        <v>111</v>
      </c>
      <c r="L482" s="77">
        <v>231</v>
      </c>
      <c r="M482" s="77" t="s">
        <v>1297</v>
      </c>
      <c r="N482" s="77" t="s">
        <v>848</v>
      </c>
      <c r="O482" s="77" t="s">
        <v>849</v>
      </c>
      <c r="P482" s="57"/>
      <c r="Q482" s="57">
        <v>4</v>
      </c>
      <c r="R482" s="57"/>
      <c r="S482" s="57">
        <v>0</v>
      </c>
      <c r="T482" s="57">
        <v>13</v>
      </c>
      <c r="U482" s="57">
        <v>1</v>
      </c>
      <c r="V482" s="57">
        <v>2</v>
      </c>
      <c r="W482" s="57">
        <v>0</v>
      </c>
      <c r="X482" s="57">
        <v>0</v>
      </c>
      <c r="Y482" s="57"/>
      <c r="Z482" s="57">
        <v>3</v>
      </c>
      <c r="AA482" s="57">
        <v>13</v>
      </c>
      <c r="AB482" s="57">
        <v>1</v>
      </c>
      <c r="AC482" s="57">
        <v>10</v>
      </c>
      <c r="AD482" s="57">
        <v>0</v>
      </c>
      <c r="AE482" s="57">
        <v>4</v>
      </c>
      <c r="AF482" s="57"/>
      <c r="AG482" s="57">
        <v>7</v>
      </c>
      <c r="AH482" s="57">
        <v>2</v>
      </c>
      <c r="AI482" s="57"/>
      <c r="AJ482" s="57">
        <v>3</v>
      </c>
      <c r="AK482" s="57">
        <v>7</v>
      </c>
      <c r="AL482" s="57">
        <v>1</v>
      </c>
      <c r="AM482" s="57">
        <v>3</v>
      </c>
      <c r="AN482" s="57">
        <v>2</v>
      </c>
      <c r="AO482" s="57">
        <v>2</v>
      </c>
      <c r="AP482" s="57"/>
      <c r="AQ482" s="57">
        <v>4</v>
      </c>
      <c r="AR482" s="57">
        <v>2</v>
      </c>
      <c r="AS482" s="57">
        <v>2</v>
      </c>
      <c r="AT482" s="57"/>
      <c r="AU482" s="57">
        <v>4</v>
      </c>
      <c r="AV482" s="57">
        <v>2</v>
      </c>
      <c r="AW482" s="57">
        <v>7</v>
      </c>
      <c r="AX482" s="57">
        <v>1</v>
      </c>
      <c r="AY482" s="57">
        <v>1</v>
      </c>
      <c r="AZ482" s="57">
        <v>2</v>
      </c>
      <c r="BA482" s="57"/>
      <c r="BB482" s="57">
        <v>18</v>
      </c>
      <c r="BC482" s="57">
        <v>7</v>
      </c>
      <c r="BD482" s="57">
        <v>1</v>
      </c>
      <c r="BE482" s="57">
        <v>0</v>
      </c>
      <c r="BF482" s="57">
        <v>2</v>
      </c>
      <c r="BG482" s="57">
        <v>3</v>
      </c>
      <c r="BH482" s="57">
        <v>2</v>
      </c>
      <c r="BI482" s="57">
        <v>287</v>
      </c>
      <c r="BJ482" s="57"/>
      <c r="BK482" s="57"/>
      <c r="BL482" s="57"/>
      <c r="BM482" s="57"/>
      <c r="BN482" s="57"/>
    </row>
    <row r="483" spans="1:66" x14ac:dyDescent="0.25">
      <c r="A483" s="77">
        <v>12</v>
      </c>
      <c r="B483" s="77" t="s">
        <v>750</v>
      </c>
      <c r="C483" s="77">
        <v>121</v>
      </c>
      <c r="D483" s="77" t="s">
        <v>763</v>
      </c>
      <c r="E483" s="77">
        <v>747</v>
      </c>
      <c r="F483" s="77" t="s">
        <v>764</v>
      </c>
      <c r="G483" s="77">
        <v>28</v>
      </c>
      <c r="H483" s="77" t="s">
        <v>690</v>
      </c>
      <c r="I483" s="77">
        <v>505</v>
      </c>
      <c r="J483" s="77" t="s">
        <v>764</v>
      </c>
      <c r="K483" s="77" t="s">
        <v>111</v>
      </c>
      <c r="L483" s="77">
        <v>232</v>
      </c>
      <c r="M483" s="77" t="s">
        <v>1298</v>
      </c>
      <c r="N483" s="77" t="s">
        <v>848</v>
      </c>
      <c r="O483" s="77" t="s">
        <v>849</v>
      </c>
      <c r="P483" s="57"/>
      <c r="Q483" s="57">
        <v>2</v>
      </c>
      <c r="R483" s="57"/>
      <c r="S483" s="57">
        <v>1</v>
      </c>
      <c r="T483" s="57">
        <v>17</v>
      </c>
      <c r="U483" s="57">
        <v>1</v>
      </c>
      <c r="V483" s="57">
        <v>0</v>
      </c>
      <c r="W483" s="57">
        <v>0</v>
      </c>
      <c r="X483" s="57">
        <v>2</v>
      </c>
      <c r="Y483" s="57"/>
      <c r="Z483" s="57">
        <v>3</v>
      </c>
      <c r="AA483" s="57">
        <v>16</v>
      </c>
      <c r="AB483" s="57">
        <v>1</v>
      </c>
      <c r="AC483" s="57">
        <v>4</v>
      </c>
      <c r="AD483" s="57">
        <v>0</v>
      </c>
      <c r="AE483" s="57">
        <v>6</v>
      </c>
      <c r="AF483" s="57"/>
      <c r="AG483" s="57">
        <v>11</v>
      </c>
      <c r="AH483" s="57">
        <v>3</v>
      </c>
      <c r="AI483" s="57"/>
      <c r="AJ483" s="57">
        <v>6</v>
      </c>
      <c r="AK483" s="57">
        <v>6</v>
      </c>
      <c r="AL483" s="57">
        <v>3</v>
      </c>
      <c r="AM483" s="57">
        <v>1</v>
      </c>
      <c r="AN483" s="57">
        <v>0</v>
      </c>
      <c r="AO483" s="57">
        <v>6</v>
      </c>
      <c r="AP483" s="57"/>
      <c r="AQ483" s="57">
        <v>3</v>
      </c>
      <c r="AR483" s="57">
        <v>2</v>
      </c>
      <c r="AS483" s="57">
        <v>1</v>
      </c>
      <c r="AT483" s="57"/>
      <c r="AU483" s="57">
        <v>9</v>
      </c>
      <c r="AV483" s="57">
        <v>4</v>
      </c>
      <c r="AW483" s="57">
        <v>3</v>
      </c>
      <c r="AX483" s="57">
        <v>3</v>
      </c>
      <c r="AY483" s="57">
        <v>1</v>
      </c>
      <c r="AZ483" s="57">
        <v>3</v>
      </c>
      <c r="BA483" s="57"/>
      <c r="BB483" s="57">
        <v>8</v>
      </c>
      <c r="BC483" s="57">
        <v>6</v>
      </c>
      <c r="BD483" s="57">
        <v>1</v>
      </c>
      <c r="BE483" s="57">
        <v>0</v>
      </c>
      <c r="BF483" s="57">
        <v>1</v>
      </c>
      <c r="BG483" s="57">
        <v>5</v>
      </c>
      <c r="BH483" s="57">
        <v>4</v>
      </c>
      <c r="BI483" s="57">
        <v>290</v>
      </c>
      <c r="BJ483" s="57"/>
      <c r="BK483" s="57"/>
      <c r="BL483" s="57"/>
      <c r="BM483" s="57"/>
      <c r="BN483" s="57"/>
    </row>
    <row r="484" spans="1:66" x14ac:dyDescent="0.25">
      <c r="A484" s="77">
        <v>12</v>
      </c>
      <c r="B484" s="77" t="s">
        <v>750</v>
      </c>
      <c r="C484" s="77">
        <v>121</v>
      </c>
      <c r="D484" s="77" t="s">
        <v>763</v>
      </c>
      <c r="E484" s="77">
        <v>747</v>
      </c>
      <c r="F484" s="77" t="s">
        <v>764</v>
      </c>
      <c r="G484" s="77">
        <v>28</v>
      </c>
      <c r="H484" s="77" t="s">
        <v>690</v>
      </c>
      <c r="I484" s="77">
        <v>505</v>
      </c>
      <c r="J484" s="77" t="s">
        <v>764</v>
      </c>
      <c r="K484" s="77" t="s">
        <v>111</v>
      </c>
      <c r="L484" s="77">
        <v>233</v>
      </c>
      <c r="M484" s="77" t="s">
        <v>1299</v>
      </c>
      <c r="N484" s="77" t="s">
        <v>848</v>
      </c>
      <c r="O484" s="77" t="s">
        <v>849</v>
      </c>
      <c r="P484" s="57"/>
      <c r="Q484" s="57">
        <v>2</v>
      </c>
      <c r="R484" s="57"/>
      <c r="S484" s="57">
        <v>0</v>
      </c>
      <c r="T484" s="57">
        <v>13</v>
      </c>
      <c r="U484" s="57">
        <v>3</v>
      </c>
      <c r="V484" s="57">
        <v>1</v>
      </c>
      <c r="W484" s="57">
        <v>2</v>
      </c>
      <c r="X484" s="57">
        <v>1</v>
      </c>
      <c r="Y484" s="57"/>
      <c r="Z484" s="57">
        <v>8</v>
      </c>
      <c r="AA484" s="57">
        <v>15</v>
      </c>
      <c r="AB484" s="57">
        <v>1</v>
      </c>
      <c r="AC484" s="57">
        <v>6</v>
      </c>
      <c r="AD484" s="57">
        <v>0</v>
      </c>
      <c r="AE484" s="57">
        <v>10</v>
      </c>
      <c r="AF484" s="57"/>
      <c r="AG484" s="57">
        <v>9</v>
      </c>
      <c r="AH484" s="57">
        <v>5</v>
      </c>
      <c r="AI484" s="57"/>
      <c r="AJ484" s="57">
        <v>4</v>
      </c>
      <c r="AK484" s="57">
        <v>2</v>
      </c>
      <c r="AL484" s="57">
        <v>1</v>
      </c>
      <c r="AM484" s="57">
        <v>0</v>
      </c>
      <c r="AN484" s="57">
        <v>1</v>
      </c>
      <c r="AO484" s="57">
        <v>6</v>
      </c>
      <c r="AP484" s="57"/>
      <c r="AQ484" s="57">
        <v>1</v>
      </c>
      <c r="AR484" s="57">
        <v>4</v>
      </c>
      <c r="AS484" s="57">
        <v>0</v>
      </c>
      <c r="AT484" s="57"/>
      <c r="AU484" s="57">
        <v>8</v>
      </c>
      <c r="AV484" s="57">
        <v>3</v>
      </c>
      <c r="AW484" s="57">
        <v>2</v>
      </c>
      <c r="AX484" s="57">
        <v>4</v>
      </c>
      <c r="AY484" s="57">
        <v>1</v>
      </c>
      <c r="AZ484" s="57">
        <v>4</v>
      </c>
      <c r="BA484" s="57"/>
      <c r="BB484" s="57">
        <v>9</v>
      </c>
      <c r="BC484" s="57">
        <v>6</v>
      </c>
      <c r="BD484" s="57">
        <v>1</v>
      </c>
      <c r="BE484" s="57">
        <v>1</v>
      </c>
      <c r="BF484" s="57">
        <v>0</v>
      </c>
      <c r="BG484" s="57">
        <v>1</v>
      </c>
      <c r="BH484" s="57">
        <v>2</v>
      </c>
      <c r="BI484" s="57">
        <v>289</v>
      </c>
      <c r="BJ484" s="57"/>
      <c r="BK484" s="57"/>
      <c r="BL484" s="57"/>
      <c r="BM484" s="57"/>
      <c r="BN484" s="57"/>
    </row>
    <row r="485" spans="1:66" x14ac:dyDescent="0.25">
      <c r="A485" s="77">
        <v>12</v>
      </c>
      <c r="B485" s="77" t="s">
        <v>750</v>
      </c>
      <c r="C485" s="77">
        <v>121</v>
      </c>
      <c r="D485" s="77" t="s">
        <v>763</v>
      </c>
      <c r="E485" s="77">
        <v>747</v>
      </c>
      <c r="F485" s="77" t="s">
        <v>764</v>
      </c>
      <c r="G485" s="77">
        <v>28</v>
      </c>
      <c r="H485" s="77" t="s">
        <v>690</v>
      </c>
      <c r="I485" s="77">
        <v>505</v>
      </c>
      <c r="J485" s="77" t="s">
        <v>764</v>
      </c>
      <c r="K485" s="77" t="s">
        <v>111</v>
      </c>
      <c r="L485" s="77">
        <v>234</v>
      </c>
      <c r="M485" s="77" t="s">
        <v>1300</v>
      </c>
      <c r="N485" s="77" t="s">
        <v>848</v>
      </c>
      <c r="O485" s="77" t="s">
        <v>849</v>
      </c>
      <c r="P485" s="57"/>
      <c r="Q485" s="57">
        <v>5</v>
      </c>
      <c r="R485" s="57"/>
      <c r="S485" s="57">
        <v>3</v>
      </c>
      <c r="T485" s="57">
        <v>16</v>
      </c>
      <c r="U485" s="57">
        <v>3</v>
      </c>
      <c r="V485" s="57">
        <v>2</v>
      </c>
      <c r="W485" s="57">
        <v>1</v>
      </c>
      <c r="X485" s="57">
        <v>4</v>
      </c>
      <c r="Y485" s="57"/>
      <c r="Z485" s="57">
        <v>1</v>
      </c>
      <c r="AA485" s="57">
        <v>14</v>
      </c>
      <c r="AB485" s="57">
        <v>1</v>
      </c>
      <c r="AC485" s="57">
        <v>7</v>
      </c>
      <c r="AD485" s="57">
        <v>1</v>
      </c>
      <c r="AE485" s="57">
        <v>10</v>
      </c>
      <c r="AF485" s="57"/>
      <c r="AG485" s="57">
        <v>8</v>
      </c>
      <c r="AH485" s="57">
        <v>7</v>
      </c>
      <c r="AI485" s="57"/>
      <c r="AJ485" s="57">
        <v>2</v>
      </c>
      <c r="AK485" s="57">
        <v>6</v>
      </c>
      <c r="AL485" s="57">
        <v>1</v>
      </c>
      <c r="AM485" s="57">
        <v>1</v>
      </c>
      <c r="AN485" s="57">
        <v>3</v>
      </c>
      <c r="AO485" s="57">
        <v>1</v>
      </c>
      <c r="AP485" s="57"/>
      <c r="AQ485" s="57">
        <v>1</v>
      </c>
      <c r="AR485" s="57">
        <v>1</v>
      </c>
      <c r="AS485" s="57">
        <v>1</v>
      </c>
      <c r="AT485" s="57"/>
      <c r="AU485" s="57">
        <v>5</v>
      </c>
      <c r="AV485" s="57">
        <v>4</v>
      </c>
      <c r="AW485" s="57">
        <v>5</v>
      </c>
      <c r="AX485" s="57">
        <v>1</v>
      </c>
      <c r="AY485" s="57">
        <v>2</v>
      </c>
      <c r="AZ485" s="57">
        <v>1</v>
      </c>
      <c r="BA485" s="57"/>
      <c r="BB485" s="57">
        <v>11</v>
      </c>
      <c r="BC485" s="57">
        <v>6</v>
      </c>
      <c r="BD485" s="57">
        <v>1</v>
      </c>
      <c r="BE485" s="57">
        <v>0</v>
      </c>
      <c r="BF485" s="57">
        <v>1</v>
      </c>
      <c r="BG485" s="57">
        <v>1</v>
      </c>
      <c r="BH485" s="57">
        <v>3</v>
      </c>
      <c r="BI485" s="57">
        <v>298</v>
      </c>
      <c r="BJ485" s="57"/>
      <c r="BK485" s="57"/>
      <c r="BL485" s="57"/>
      <c r="BM485" s="57"/>
      <c r="BN485" s="57"/>
    </row>
    <row r="486" spans="1:66" x14ac:dyDescent="0.25">
      <c r="A486" s="77">
        <v>12</v>
      </c>
      <c r="B486" s="77" t="s">
        <v>750</v>
      </c>
      <c r="C486" s="77">
        <v>121</v>
      </c>
      <c r="D486" s="77" t="s">
        <v>763</v>
      </c>
      <c r="E486" s="77">
        <v>747</v>
      </c>
      <c r="F486" s="77" t="s">
        <v>764</v>
      </c>
      <c r="G486" s="77">
        <v>28</v>
      </c>
      <c r="H486" s="77" t="s">
        <v>690</v>
      </c>
      <c r="I486" s="77">
        <v>505</v>
      </c>
      <c r="J486" s="77" t="s">
        <v>764</v>
      </c>
      <c r="K486" s="77" t="s">
        <v>111</v>
      </c>
      <c r="L486" s="77">
        <v>235</v>
      </c>
      <c r="M486" s="77" t="s">
        <v>1301</v>
      </c>
      <c r="N486" s="77" t="s">
        <v>848</v>
      </c>
      <c r="O486" s="77" t="s">
        <v>849</v>
      </c>
      <c r="P486" s="57"/>
      <c r="Q486" s="57">
        <v>3</v>
      </c>
      <c r="R486" s="57"/>
      <c r="S486" s="57">
        <v>4</v>
      </c>
      <c r="T486" s="57">
        <v>8</v>
      </c>
      <c r="U486" s="57">
        <v>1</v>
      </c>
      <c r="V486" s="57">
        <v>2</v>
      </c>
      <c r="W486" s="57">
        <v>1</v>
      </c>
      <c r="X486" s="57">
        <v>0</v>
      </c>
      <c r="Y486" s="57"/>
      <c r="Z486" s="57">
        <v>3</v>
      </c>
      <c r="AA486" s="57">
        <v>6</v>
      </c>
      <c r="AB486" s="57">
        <v>2</v>
      </c>
      <c r="AC486" s="57">
        <v>9</v>
      </c>
      <c r="AD486" s="57">
        <v>1</v>
      </c>
      <c r="AE486" s="57">
        <v>6</v>
      </c>
      <c r="AF486" s="57"/>
      <c r="AG486" s="57">
        <v>7</v>
      </c>
      <c r="AH486" s="57">
        <v>3</v>
      </c>
      <c r="AI486" s="57"/>
      <c r="AJ486" s="57">
        <v>2</v>
      </c>
      <c r="AK486" s="57">
        <v>1</v>
      </c>
      <c r="AL486" s="57">
        <v>4</v>
      </c>
      <c r="AM486" s="57">
        <v>0</v>
      </c>
      <c r="AN486" s="57">
        <v>3</v>
      </c>
      <c r="AO486" s="57">
        <v>3</v>
      </c>
      <c r="AP486" s="57"/>
      <c r="AQ486" s="57">
        <v>3</v>
      </c>
      <c r="AR486" s="57">
        <v>4</v>
      </c>
      <c r="AS486" s="57">
        <v>4</v>
      </c>
      <c r="AT486" s="57"/>
      <c r="AU486" s="57">
        <v>9</v>
      </c>
      <c r="AV486" s="57">
        <v>1</v>
      </c>
      <c r="AW486" s="57">
        <v>7</v>
      </c>
      <c r="AX486" s="57">
        <v>1</v>
      </c>
      <c r="AY486" s="57">
        <v>1</v>
      </c>
      <c r="AZ486" s="57">
        <v>1</v>
      </c>
      <c r="BA486" s="57"/>
      <c r="BB486" s="57">
        <v>16</v>
      </c>
      <c r="BC486" s="57">
        <v>6</v>
      </c>
      <c r="BD486" s="57">
        <v>2</v>
      </c>
      <c r="BE486" s="57">
        <v>1</v>
      </c>
      <c r="BF486" s="57">
        <v>1</v>
      </c>
      <c r="BG486" s="57">
        <v>1</v>
      </c>
      <c r="BH486" s="57">
        <v>3</v>
      </c>
      <c r="BI486" s="57">
        <v>289</v>
      </c>
      <c r="BJ486" s="57"/>
      <c r="BK486" s="57"/>
      <c r="BL486" s="57"/>
      <c r="BM486" s="57"/>
      <c r="BN486" s="57"/>
    </row>
    <row r="487" spans="1:66" x14ac:dyDescent="0.25">
      <c r="A487" s="77">
        <v>12</v>
      </c>
      <c r="B487" s="77" t="s">
        <v>750</v>
      </c>
      <c r="C487" s="77">
        <v>121</v>
      </c>
      <c r="D487" s="77" t="s">
        <v>763</v>
      </c>
      <c r="E487" s="77">
        <v>747</v>
      </c>
      <c r="F487" s="77" t="s">
        <v>764</v>
      </c>
      <c r="G487" s="77">
        <v>28</v>
      </c>
      <c r="H487" s="77" t="s">
        <v>690</v>
      </c>
      <c r="I487" s="77">
        <v>505</v>
      </c>
      <c r="J487" s="77" t="s">
        <v>764</v>
      </c>
      <c r="K487" s="77" t="s">
        <v>111</v>
      </c>
      <c r="L487" s="77">
        <v>236</v>
      </c>
      <c r="M487" s="77" t="s">
        <v>1302</v>
      </c>
      <c r="N487" s="77" t="s">
        <v>848</v>
      </c>
      <c r="O487" s="77" t="s">
        <v>849</v>
      </c>
      <c r="P487" s="57"/>
      <c r="Q487" s="57">
        <v>0</v>
      </c>
      <c r="R487" s="57"/>
      <c r="S487" s="57">
        <v>1</v>
      </c>
      <c r="T487" s="57">
        <v>10</v>
      </c>
      <c r="U487" s="57">
        <v>0</v>
      </c>
      <c r="V487" s="57">
        <v>1</v>
      </c>
      <c r="W487" s="57">
        <v>1</v>
      </c>
      <c r="X487" s="57">
        <v>2</v>
      </c>
      <c r="Y487" s="57"/>
      <c r="Z487" s="57">
        <v>3</v>
      </c>
      <c r="AA487" s="57">
        <v>5</v>
      </c>
      <c r="AB487" s="57">
        <v>0</v>
      </c>
      <c r="AC487" s="57">
        <v>8</v>
      </c>
      <c r="AD487" s="57">
        <v>1</v>
      </c>
      <c r="AE487" s="57">
        <v>1</v>
      </c>
      <c r="AF487" s="57"/>
      <c r="AG487" s="57">
        <v>1</v>
      </c>
      <c r="AH487" s="57">
        <v>0</v>
      </c>
      <c r="AI487" s="57"/>
      <c r="AJ487" s="57">
        <v>1</v>
      </c>
      <c r="AK487" s="57">
        <v>5</v>
      </c>
      <c r="AL487" s="57">
        <v>1</v>
      </c>
      <c r="AM487" s="57">
        <v>1</v>
      </c>
      <c r="AN487" s="57">
        <v>1</v>
      </c>
      <c r="AO487" s="57">
        <v>8</v>
      </c>
      <c r="AP487" s="57"/>
      <c r="AQ487" s="57">
        <v>2</v>
      </c>
      <c r="AR487" s="57">
        <v>1</v>
      </c>
      <c r="AS487" s="57">
        <v>3</v>
      </c>
      <c r="AT487" s="57"/>
      <c r="AU487" s="57">
        <v>3</v>
      </c>
      <c r="AV487" s="57">
        <v>3</v>
      </c>
      <c r="AW487" s="57">
        <v>4</v>
      </c>
      <c r="AX487" s="57">
        <v>0</v>
      </c>
      <c r="AY487" s="57">
        <v>1</v>
      </c>
      <c r="AZ487" s="57">
        <v>4</v>
      </c>
      <c r="BA487" s="57"/>
      <c r="BB487" s="57">
        <v>8</v>
      </c>
      <c r="BC487" s="57">
        <v>4</v>
      </c>
      <c r="BD487" s="57">
        <v>1</v>
      </c>
      <c r="BE487" s="57">
        <v>0</v>
      </c>
      <c r="BF487" s="57">
        <v>1</v>
      </c>
      <c r="BG487" s="57">
        <v>3</v>
      </c>
      <c r="BH487" s="57">
        <v>2</v>
      </c>
      <c r="BI487" s="57">
        <v>206</v>
      </c>
      <c r="BJ487" s="57"/>
      <c r="BK487" s="57"/>
      <c r="BL487" s="57"/>
      <c r="BM487" s="57"/>
      <c r="BN487" s="57"/>
    </row>
    <row r="488" spans="1:66" x14ac:dyDescent="0.25">
      <c r="A488" s="77">
        <v>12</v>
      </c>
      <c r="B488" s="77" t="s">
        <v>750</v>
      </c>
      <c r="C488" s="77">
        <v>121</v>
      </c>
      <c r="D488" s="77" t="s">
        <v>763</v>
      </c>
      <c r="E488" s="77">
        <v>749</v>
      </c>
      <c r="F488" s="77" t="s">
        <v>789</v>
      </c>
      <c r="G488" s="77">
        <v>28</v>
      </c>
      <c r="H488" s="77" t="s">
        <v>690</v>
      </c>
      <c r="I488" s="77">
        <v>507</v>
      </c>
      <c r="J488" s="77" t="s">
        <v>789</v>
      </c>
      <c r="K488" s="77" t="s">
        <v>111</v>
      </c>
      <c r="L488" s="77">
        <v>1</v>
      </c>
      <c r="M488" s="77" t="s">
        <v>295</v>
      </c>
      <c r="N488" s="77" t="s">
        <v>790</v>
      </c>
      <c r="O488" s="77" t="s">
        <v>791</v>
      </c>
      <c r="P488" s="57"/>
      <c r="Q488" s="57">
        <v>6</v>
      </c>
      <c r="R488" s="57"/>
      <c r="S488" s="57">
        <v>3</v>
      </c>
      <c r="T488" s="57">
        <v>9</v>
      </c>
      <c r="U488" s="57">
        <v>2</v>
      </c>
      <c r="V488" s="57">
        <v>6</v>
      </c>
      <c r="W488" s="57">
        <v>2</v>
      </c>
      <c r="X488" s="57">
        <v>2</v>
      </c>
      <c r="Y488" s="57"/>
      <c r="Z488" s="57">
        <v>2</v>
      </c>
      <c r="AA488" s="57">
        <v>21</v>
      </c>
      <c r="AB488" s="57">
        <v>0</v>
      </c>
      <c r="AC488" s="57">
        <v>5</v>
      </c>
      <c r="AD488" s="57">
        <v>0</v>
      </c>
      <c r="AE488" s="57">
        <v>1</v>
      </c>
      <c r="AF488" s="57"/>
      <c r="AG488" s="57">
        <v>7</v>
      </c>
      <c r="AH488" s="57">
        <v>4</v>
      </c>
      <c r="AI488" s="57"/>
      <c r="AJ488" s="57">
        <v>1</v>
      </c>
      <c r="AK488" s="57">
        <v>4</v>
      </c>
      <c r="AL488" s="57">
        <v>0</v>
      </c>
      <c r="AM488" s="57">
        <v>1</v>
      </c>
      <c r="AN488" s="57">
        <v>1</v>
      </c>
      <c r="AO488" s="57">
        <v>2</v>
      </c>
      <c r="AP488" s="57"/>
      <c r="AQ488" s="57">
        <v>2</v>
      </c>
      <c r="AR488" s="57">
        <v>7</v>
      </c>
      <c r="AS488" s="57">
        <v>6</v>
      </c>
      <c r="AT488" s="57"/>
      <c r="AU488" s="57">
        <v>2</v>
      </c>
      <c r="AV488" s="57">
        <v>4</v>
      </c>
      <c r="AW488" s="57">
        <v>6</v>
      </c>
      <c r="AX488" s="57">
        <v>4</v>
      </c>
      <c r="AY488" s="57">
        <v>1</v>
      </c>
      <c r="AZ488" s="57">
        <v>5</v>
      </c>
      <c r="BA488" s="57"/>
      <c r="BB488" s="57">
        <v>4</v>
      </c>
      <c r="BC488" s="57">
        <v>2</v>
      </c>
      <c r="BD488" s="57">
        <v>2</v>
      </c>
      <c r="BE488" s="57">
        <v>0</v>
      </c>
      <c r="BF488" s="57">
        <v>0</v>
      </c>
      <c r="BG488" s="57">
        <v>9</v>
      </c>
      <c r="BH488" s="57">
        <v>18</v>
      </c>
      <c r="BI488" s="57">
        <v>321</v>
      </c>
      <c r="BJ488" s="57"/>
      <c r="BK488" s="57"/>
      <c r="BL488" s="57"/>
      <c r="BM488" s="57"/>
      <c r="BN488" s="57"/>
    </row>
    <row r="489" spans="1:66" x14ac:dyDescent="0.25">
      <c r="A489" s="77">
        <v>12</v>
      </c>
      <c r="B489" s="77" t="s">
        <v>750</v>
      </c>
      <c r="C489" s="77">
        <v>121</v>
      </c>
      <c r="D489" s="77" t="s">
        <v>763</v>
      </c>
      <c r="E489" s="77">
        <v>749</v>
      </c>
      <c r="F489" s="77" t="s">
        <v>789</v>
      </c>
      <c r="G489" s="77">
        <v>28</v>
      </c>
      <c r="H489" s="77" t="s">
        <v>690</v>
      </c>
      <c r="I489" s="77">
        <v>507</v>
      </c>
      <c r="J489" s="77" t="s">
        <v>789</v>
      </c>
      <c r="K489" s="77" t="s">
        <v>111</v>
      </c>
      <c r="L489" s="77">
        <v>4</v>
      </c>
      <c r="M489" s="77" t="s">
        <v>1303</v>
      </c>
      <c r="N489" s="77" t="s">
        <v>790</v>
      </c>
      <c r="O489" s="77" t="s">
        <v>791</v>
      </c>
      <c r="P489" s="57"/>
      <c r="Q489" s="57">
        <v>1</v>
      </c>
      <c r="R489" s="57"/>
      <c r="S489" s="57">
        <v>2</v>
      </c>
      <c r="T489" s="57">
        <v>11</v>
      </c>
      <c r="U489" s="57">
        <v>1</v>
      </c>
      <c r="V489" s="57">
        <v>2</v>
      </c>
      <c r="W489" s="57">
        <v>0</v>
      </c>
      <c r="X489" s="57">
        <v>1</v>
      </c>
      <c r="Y489" s="57"/>
      <c r="Z489" s="57">
        <v>3</v>
      </c>
      <c r="AA489" s="57">
        <v>13</v>
      </c>
      <c r="AB489" s="57">
        <v>0</v>
      </c>
      <c r="AC489" s="57">
        <v>10</v>
      </c>
      <c r="AD489" s="57">
        <v>1</v>
      </c>
      <c r="AE489" s="57">
        <v>4</v>
      </c>
      <c r="AF489" s="57"/>
      <c r="AG489" s="57">
        <v>7</v>
      </c>
      <c r="AH489" s="57">
        <v>1</v>
      </c>
      <c r="AI489" s="57"/>
      <c r="AJ489" s="57">
        <v>1</v>
      </c>
      <c r="AK489" s="57">
        <v>5</v>
      </c>
      <c r="AL489" s="57">
        <v>4</v>
      </c>
      <c r="AM489" s="57">
        <v>0</v>
      </c>
      <c r="AN489" s="57">
        <v>1</v>
      </c>
      <c r="AO489" s="57">
        <v>2</v>
      </c>
      <c r="AP489" s="57"/>
      <c r="AQ489" s="57">
        <v>2</v>
      </c>
      <c r="AR489" s="57">
        <v>2</v>
      </c>
      <c r="AS489" s="57">
        <v>5</v>
      </c>
      <c r="AT489" s="57"/>
      <c r="AU489" s="57">
        <v>7</v>
      </c>
      <c r="AV489" s="57">
        <v>1</v>
      </c>
      <c r="AW489" s="57">
        <v>11</v>
      </c>
      <c r="AX489" s="57">
        <v>0</v>
      </c>
      <c r="AY489" s="57">
        <v>0</v>
      </c>
      <c r="AZ489" s="57">
        <v>1</v>
      </c>
      <c r="BA489" s="57"/>
      <c r="BB489" s="57">
        <v>5</v>
      </c>
      <c r="BC489" s="57">
        <v>5</v>
      </c>
      <c r="BD489" s="57">
        <v>3</v>
      </c>
      <c r="BE489" s="57">
        <v>0</v>
      </c>
      <c r="BF489" s="57">
        <v>4</v>
      </c>
      <c r="BG489" s="57">
        <v>4</v>
      </c>
      <c r="BH489" s="57">
        <v>22</v>
      </c>
      <c r="BI489" s="57">
        <v>242</v>
      </c>
      <c r="BJ489" s="57"/>
      <c r="BK489" s="57"/>
      <c r="BL489" s="57"/>
      <c r="BM489" s="57"/>
      <c r="BN489" s="57"/>
    </row>
    <row r="490" spans="1:66" x14ac:dyDescent="0.25">
      <c r="A490" s="77">
        <v>12</v>
      </c>
      <c r="B490" s="77" t="s">
        <v>750</v>
      </c>
      <c r="C490" s="77">
        <v>121</v>
      </c>
      <c r="D490" s="77" t="s">
        <v>763</v>
      </c>
      <c r="E490" s="77">
        <v>748</v>
      </c>
      <c r="F490" s="77" t="s">
        <v>792</v>
      </c>
      <c r="G490" s="77">
        <v>28</v>
      </c>
      <c r="H490" s="77" t="s">
        <v>690</v>
      </c>
      <c r="I490" s="77">
        <v>508</v>
      </c>
      <c r="J490" s="77" t="s">
        <v>792</v>
      </c>
      <c r="K490" s="77" t="s">
        <v>111</v>
      </c>
      <c r="L490" s="77">
        <v>1</v>
      </c>
      <c r="M490" s="77" t="s">
        <v>1304</v>
      </c>
      <c r="N490" s="77" t="s">
        <v>793</v>
      </c>
      <c r="O490" s="77" t="s">
        <v>794</v>
      </c>
      <c r="P490" s="57"/>
      <c r="Q490" s="57">
        <v>3</v>
      </c>
      <c r="R490" s="57"/>
      <c r="S490" s="57">
        <v>2</v>
      </c>
      <c r="T490" s="57">
        <v>7</v>
      </c>
      <c r="U490" s="57">
        <v>2</v>
      </c>
      <c r="V490" s="57">
        <v>3</v>
      </c>
      <c r="W490" s="57">
        <v>0</v>
      </c>
      <c r="X490" s="57">
        <v>1</v>
      </c>
      <c r="Y490" s="57"/>
      <c r="Z490" s="57">
        <v>1</v>
      </c>
      <c r="AA490" s="57">
        <v>21</v>
      </c>
      <c r="AB490" s="57">
        <v>2</v>
      </c>
      <c r="AC490" s="57">
        <v>6</v>
      </c>
      <c r="AD490" s="57">
        <v>0</v>
      </c>
      <c r="AE490" s="57">
        <v>7</v>
      </c>
      <c r="AF490" s="57"/>
      <c r="AG490" s="57">
        <v>4</v>
      </c>
      <c r="AH490" s="57">
        <v>5</v>
      </c>
      <c r="AI490" s="57"/>
      <c r="AJ490" s="57">
        <v>1</v>
      </c>
      <c r="AK490" s="57">
        <v>7</v>
      </c>
      <c r="AL490" s="57">
        <v>4</v>
      </c>
      <c r="AM490" s="57">
        <v>0</v>
      </c>
      <c r="AN490" s="57">
        <v>3</v>
      </c>
      <c r="AO490" s="57">
        <v>1</v>
      </c>
      <c r="AP490" s="57"/>
      <c r="AQ490" s="57">
        <v>4</v>
      </c>
      <c r="AR490" s="57">
        <v>4</v>
      </c>
      <c r="AS490" s="57">
        <v>3</v>
      </c>
      <c r="AT490" s="57"/>
      <c r="AU490" s="57">
        <v>2</v>
      </c>
      <c r="AV490" s="57">
        <v>2</v>
      </c>
      <c r="AW490" s="57">
        <v>1</v>
      </c>
      <c r="AX490" s="57">
        <v>1</v>
      </c>
      <c r="AY490" s="57">
        <v>0</v>
      </c>
      <c r="AZ490" s="57">
        <v>1</v>
      </c>
      <c r="BA490" s="57"/>
      <c r="BB490" s="57">
        <v>5</v>
      </c>
      <c r="BC490" s="57">
        <v>4</v>
      </c>
      <c r="BD490" s="57">
        <v>2</v>
      </c>
      <c r="BE490" s="57">
        <v>1</v>
      </c>
      <c r="BF490" s="57">
        <v>4</v>
      </c>
      <c r="BG490" s="57">
        <v>6</v>
      </c>
      <c r="BH490" s="57">
        <v>24</v>
      </c>
      <c r="BI490" s="57">
        <v>344</v>
      </c>
      <c r="BJ490" s="57"/>
      <c r="BK490" s="57"/>
      <c r="BL490" s="57"/>
      <c r="BM490" s="57"/>
      <c r="BN490" s="57"/>
    </row>
    <row r="491" spans="1:66" x14ac:dyDescent="0.25">
      <c r="A491" s="77">
        <v>12</v>
      </c>
      <c r="B491" s="77" t="s">
        <v>750</v>
      </c>
      <c r="C491" s="77">
        <v>121</v>
      </c>
      <c r="D491" s="77" t="s">
        <v>763</v>
      </c>
      <c r="E491" s="77">
        <v>750</v>
      </c>
      <c r="F491" s="77" t="s">
        <v>795</v>
      </c>
      <c r="G491" s="77">
        <v>28</v>
      </c>
      <c r="H491" s="77" t="s">
        <v>690</v>
      </c>
      <c r="I491" s="77">
        <v>509</v>
      </c>
      <c r="J491" s="77" t="s">
        <v>795</v>
      </c>
      <c r="K491" s="77" t="s">
        <v>111</v>
      </c>
      <c r="L491" s="77">
        <v>4</v>
      </c>
      <c r="M491" s="77" t="s">
        <v>1305</v>
      </c>
      <c r="N491" s="77" t="s">
        <v>796</v>
      </c>
      <c r="O491" s="77" t="s">
        <v>797</v>
      </c>
      <c r="P491" s="57"/>
      <c r="Q491" s="57">
        <v>9</v>
      </c>
      <c r="R491" s="57"/>
      <c r="S491" s="57">
        <v>1</v>
      </c>
      <c r="T491" s="57">
        <v>5</v>
      </c>
      <c r="U491" s="57">
        <v>1</v>
      </c>
      <c r="V491" s="57">
        <v>0</v>
      </c>
      <c r="W491" s="57">
        <v>1</v>
      </c>
      <c r="X491" s="57">
        <v>0</v>
      </c>
      <c r="Y491" s="57"/>
      <c r="Z491" s="57">
        <v>4</v>
      </c>
      <c r="AA491" s="57">
        <v>10</v>
      </c>
      <c r="AB491" s="57">
        <v>2</v>
      </c>
      <c r="AC491" s="57">
        <v>6</v>
      </c>
      <c r="AD491" s="57">
        <v>2</v>
      </c>
      <c r="AE491" s="57">
        <v>1</v>
      </c>
      <c r="AF491" s="57"/>
      <c r="AG491" s="57">
        <v>10</v>
      </c>
      <c r="AH491" s="57">
        <v>1</v>
      </c>
      <c r="AI491" s="57"/>
      <c r="AJ491" s="57">
        <v>1</v>
      </c>
      <c r="AK491" s="57">
        <v>17</v>
      </c>
      <c r="AL491" s="57">
        <v>1</v>
      </c>
      <c r="AM491" s="57">
        <v>1</v>
      </c>
      <c r="AN491" s="57">
        <v>3</v>
      </c>
      <c r="AO491" s="57">
        <v>4</v>
      </c>
      <c r="AP491" s="57"/>
      <c r="AQ491" s="57">
        <v>2</v>
      </c>
      <c r="AR491" s="57">
        <v>2</v>
      </c>
      <c r="AS491" s="57">
        <v>1</v>
      </c>
      <c r="AT491" s="57"/>
      <c r="AU491" s="57">
        <v>2</v>
      </c>
      <c r="AV491" s="57">
        <v>3</v>
      </c>
      <c r="AW491" s="57">
        <v>5</v>
      </c>
      <c r="AX491" s="57">
        <v>3</v>
      </c>
      <c r="AY491" s="57">
        <v>0</v>
      </c>
      <c r="AZ491" s="57">
        <v>5</v>
      </c>
      <c r="BA491" s="57"/>
      <c r="BB491" s="57">
        <v>8</v>
      </c>
      <c r="BC491" s="57">
        <v>7</v>
      </c>
      <c r="BD491" s="57">
        <v>2</v>
      </c>
      <c r="BE491" s="57">
        <v>2</v>
      </c>
      <c r="BF491" s="57">
        <v>0</v>
      </c>
      <c r="BG491" s="57">
        <v>3</v>
      </c>
      <c r="BH491" s="57">
        <v>20</v>
      </c>
      <c r="BI491" s="57">
        <v>334</v>
      </c>
      <c r="BJ491" s="57"/>
      <c r="BK491" s="57"/>
      <c r="BL491" s="57"/>
      <c r="BM491" s="57"/>
      <c r="BN491" s="57"/>
    </row>
    <row r="492" spans="1:66" x14ac:dyDescent="0.25">
      <c r="A492" s="77">
        <v>12</v>
      </c>
      <c r="B492" s="77" t="s">
        <v>750</v>
      </c>
      <c r="C492" s="77">
        <v>123</v>
      </c>
      <c r="D492" s="77" t="s">
        <v>798</v>
      </c>
      <c r="E492" s="77">
        <v>753</v>
      </c>
      <c r="F492" s="77" t="s">
        <v>799</v>
      </c>
      <c r="G492" s="77">
        <v>28</v>
      </c>
      <c r="H492" s="77" t="s">
        <v>690</v>
      </c>
      <c r="I492" s="77">
        <v>510</v>
      </c>
      <c r="J492" s="77" t="s">
        <v>799</v>
      </c>
      <c r="K492" s="77" t="s">
        <v>111</v>
      </c>
      <c r="L492" s="77">
        <v>1</v>
      </c>
      <c r="M492" s="77" t="s">
        <v>1067</v>
      </c>
      <c r="N492" s="77" t="s">
        <v>800</v>
      </c>
      <c r="O492" s="77" t="s">
        <v>801</v>
      </c>
      <c r="P492" s="57"/>
      <c r="Q492" s="57">
        <v>1</v>
      </c>
      <c r="R492" s="57"/>
      <c r="S492" s="57">
        <v>1</v>
      </c>
      <c r="T492" s="57"/>
      <c r="U492" s="57"/>
      <c r="V492" s="57"/>
      <c r="W492" s="57"/>
      <c r="X492" s="57">
        <v>35</v>
      </c>
      <c r="Y492" s="57"/>
      <c r="Z492" s="57">
        <v>1</v>
      </c>
      <c r="AA492" s="57">
        <v>1</v>
      </c>
      <c r="AB492" s="57"/>
      <c r="AC492" s="57"/>
      <c r="AD492" s="57"/>
      <c r="AE492" s="57">
        <v>2</v>
      </c>
      <c r="AF492" s="57"/>
      <c r="AG492" s="57"/>
      <c r="AH492" s="57">
        <v>1</v>
      </c>
      <c r="AI492" s="57"/>
      <c r="AJ492" s="57"/>
      <c r="AK492" s="57">
        <v>1</v>
      </c>
      <c r="AL492" s="57"/>
      <c r="AM492" s="57"/>
      <c r="AN492" s="57"/>
      <c r="AO492" s="57"/>
      <c r="AP492" s="57"/>
      <c r="AQ492" s="57">
        <v>1</v>
      </c>
      <c r="AR492" s="57"/>
      <c r="AS492" s="57"/>
      <c r="AT492" s="57"/>
      <c r="AU492" s="57">
        <v>1</v>
      </c>
      <c r="AV492" s="57"/>
      <c r="AW492" s="57">
        <v>1</v>
      </c>
      <c r="AX492" s="57"/>
      <c r="AY492" s="57"/>
      <c r="AZ492" s="57">
        <v>1</v>
      </c>
      <c r="BA492" s="57"/>
      <c r="BB492" s="57"/>
      <c r="BC492" s="57"/>
      <c r="BD492" s="57"/>
      <c r="BE492" s="57"/>
      <c r="BF492" s="57">
        <v>9</v>
      </c>
      <c r="BG492" s="57"/>
      <c r="BH492" s="57">
        <v>3</v>
      </c>
      <c r="BI492" s="57">
        <v>297</v>
      </c>
      <c r="BJ492" s="57"/>
      <c r="BK492" s="57"/>
      <c r="BL492" s="57"/>
      <c r="BM492" s="57"/>
      <c r="BN492" s="57"/>
    </row>
    <row r="493" spans="1:66" x14ac:dyDescent="0.25">
      <c r="A493" s="77">
        <v>12</v>
      </c>
      <c r="B493" s="77" t="s">
        <v>750</v>
      </c>
      <c r="C493" s="77">
        <v>123</v>
      </c>
      <c r="D493" s="77" t="s">
        <v>798</v>
      </c>
      <c r="E493" s="77">
        <v>753</v>
      </c>
      <c r="F493" s="77" t="s">
        <v>799</v>
      </c>
      <c r="G493" s="77">
        <v>28</v>
      </c>
      <c r="H493" s="77" t="s">
        <v>690</v>
      </c>
      <c r="I493" s="77">
        <v>510</v>
      </c>
      <c r="J493" s="77" t="s">
        <v>799</v>
      </c>
      <c r="K493" s="77" t="s">
        <v>111</v>
      </c>
      <c r="L493" s="77">
        <v>3</v>
      </c>
      <c r="M493" s="77" t="s">
        <v>1069</v>
      </c>
      <c r="N493" s="77" t="s">
        <v>800</v>
      </c>
      <c r="O493" s="77" t="s">
        <v>801</v>
      </c>
      <c r="P493" s="57"/>
      <c r="Q493" s="57">
        <v>1</v>
      </c>
      <c r="R493" s="57"/>
      <c r="S493" s="57">
        <v>2</v>
      </c>
      <c r="T493" s="57">
        <v>2</v>
      </c>
      <c r="U493" s="57">
        <v>0</v>
      </c>
      <c r="V493" s="57">
        <v>0</v>
      </c>
      <c r="W493" s="57">
        <v>0</v>
      </c>
      <c r="X493" s="57">
        <v>46</v>
      </c>
      <c r="Y493" s="57"/>
      <c r="Z493" s="57">
        <v>0</v>
      </c>
      <c r="AA493" s="57">
        <v>3</v>
      </c>
      <c r="AB493" s="57">
        <v>1</v>
      </c>
      <c r="AC493" s="57">
        <v>1</v>
      </c>
      <c r="AD493" s="57">
        <v>0</v>
      </c>
      <c r="AE493" s="57">
        <v>0</v>
      </c>
      <c r="AF493" s="57"/>
      <c r="AG493" s="57">
        <v>0</v>
      </c>
      <c r="AH493" s="57">
        <v>3</v>
      </c>
      <c r="AI493" s="57"/>
      <c r="AJ493" s="57">
        <v>0</v>
      </c>
      <c r="AK493" s="57">
        <v>2</v>
      </c>
      <c r="AL493" s="57">
        <v>0</v>
      </c>
      <c r="AM493" s="57">
        <v>0</v>
      </c>
      <c r="AN493" s="57">
        <v>0</v>
      </c>
      <c r="AO493" s="57">
        <v>0</v>
      </c>
      <c r="AP493" s="57"/>
      <c r="AQ493" s="57">
        <v>0</v>
      </c>
      <c r="AR493" s="57">
        <v>1</v>
      </c>
      <c r="AS493" s="57">
        <v>1</v>
      </c>
      <c r="AT493" s="57"/>
      <c r="AU493" s="57">
        <v>1</v>
      </c>
      <c r="AV493" s="57">
        <v>0</v>
      </c>
      <c r="AW493" s="57">
        <v>1</v>
      </c>
      <c r="AX493" s="57">
        <v>1</v>
      </c>
      <c r="AY493" s="57">
        <v>1</v>
      </c>
      <c r="AZ493" s="57">
        <v>0</v>
      </c>
      <c r="BA493" s="57"/>
      <c r="BB493" s="57">
        <v>3</v>
      </c>
      <c r="BC493" s="57">
        <v>0</v>
      </c>
      <c r="BD493" s="57">
        <v>0</v>
      </c>
      <c r="BE493" s="57">
        <v>0</v>
      </c>
      <c r="BF493" s="57">
        <v>46</v>
      </c>
      <c r="BG493" s="57">
        <v>1</v>
      </c>
      <c r="BH493" s="57">
        <v>1</v>
      </c>
      <c r="BI493" s="57">
        <v>287</v>
      </c>
      <c r="BJ493" s="57"/>
      <c r="BK493" s="57"/>
      <c r="BL493" s="57"/>
      <c r="BM493" s="57"/>
      <c r="BN493" s="57"/>
    </row>
    <row r="494" spans="1:66" x14ac:dyDescent="0.25">
      <c r="A494" s="77">
        <v>12</v>
      </c>
      <c r="B494" s="77" t="s">
        <v>750</v>
      </c>
      <c r="C494" s="77">
        <v>123</v>
      </c>
      <c r="D494" s="77" t="s">
        <v>798</v>
      </c>
      <c r="E494" s="77">
        <v>753</v>
      </c>
      <c r="F494" s="77" t="s">
        <v>799</v>
      </c>
      <c r="G494" s="77">
        <v>28</v>
      </c>
      <c r="H494" s="77" t="s">
        <v>690</v>
      </c>
      <c r="I494" s="77">
        <v>510</v>
      </c>
      <c r="J494" s="77" t="s">
        <v>799</v>
      </c>
      <c r="K494" s="77" t="s">
        <v>111</v>
      </c>
      <c r="L494" s="77">
        <v>4</v>
      </c>
      <c r="M494" s="77" t="s">
        <v>1306</v>
      </c>
      <c r="N494" s="77" t="s">
        <v>800</v>
      </c>
      <c r="O494" s="77" t="s">
        <v>801</v>
      </c>
      <c r="P494" s="57"/>
      <c r="Q494" s="57">
        <v>1</v>
      </c>
      <c r="R494" s="57"/>
      <c r="S494" s="57">
        <v>2</v>
      </c>
      <c r="T494" s="57">
        <v>3</v>
      </c>
      <c r="U494" s="57"/>
      <c r="V494" s="57">
        <v>1</v>
      </c>
      <c r="W494" s="57">
        <v>0</v>
      </c>
      <c r="X494" s="57">
        <v>41</v>
      </c>
      <c r="Y494" s="57"/>
      <c r="Z494" s="57">
        <v>2</v>
      </c>
      <c r="AA494" s="57">
        <v>7</v>
      </c>
      <c r="AB494" s="57">
        <v>1</v>
      </c>
      <c r="AC494" s="57">
        <v>2</v>
      </c>
      <c r="AD494" s="57">
        <v>0</v>
      </c>
      <c r="AE494" s="57">
        <v>3</v>
      </c>
      <c r="AF494" s="57"/>
      <c r="AG494" s="57">
        <v>0</v>
      </c>
      <c r="AH494" s="57">
        <v>4</v>
      </c>
      <c r="AI494" s="57"/>
      <c r="AJ494" s="57">
        <v>0</v>
      </c>
      <c r="AK494" s="57">
        <v>2</v>
      </c>
      <c r="AL494" s="57">
        <v>0</v>
      </c>
      <c r="AM494" s="57">
        <v>2</v>
      </c>
      <c r="AN494" s="57">
        <v>2</v>
      </c>
      <c r="AO494" s="57">
        <v>2</v>
      </c>
      <c r="AP494" s="57"/>
      <c r="AQ494" s="57">
        <v>2</v>
      </c>
      <c r="AR494" s="57">
        <v>2</v>
      </c>
      <c r="AS494" s="57">
        <v>2</v>
      </c>
      <c r="AT494" s="57"/>
      <c r="AU494" s="57">
        <v>3</v>
      </c>
      <c r="AV494" s="57">
        <v>0</v>
      </c>
      <c r="AW494" s="57">
        <v>1</v>
      </c>
      <c r="AX494" s="57">
        <v>1</v>
      </c>
      <c r="AY494" s="57">
        <v>0</v>
      </c>
      <c r="AZ494" s="57">
        <v>1</v>
      </c>
      <c r="BA494" s="57"/>
      <c r="BB494" s="57">
        <v>6</v>
      </c>
      <c r="BC494" s="57">
        <v>2</v>
      </c>
      <c r="BD494" s="57">
        <v>1</v>
      </c>
      <c r="BE494" s="57">
        <v>0</v>
      </c>
      <c r="BF494" s="57">
        <v>45</v>
      </c>
      <c r="BG494" s="57">
        <v>0</v>
      </c>
      <c r="BH494" s="57">
        <v>8</v>
      </c>
      <c r="BI494" s="57">
        <v>334</v>
      </c>
      <c r="BJ494" s="57"/>
      <c r="BK494" s="57"/>
      <c r="BL494" s="57"/>
      <c r="BM494" s="57"/>
      <c r="BN494" s="57"/>
    </row>
    <row r="495" spans="1:66" x14ac:dyDescent="0.25">
      <c r="A495" s="77">
        <v>12</v>
      </c>
      <c r="B495" s="77" t="s">
        <v>750</v>
      </c>
      <c r="C495" s="77">
        <v>123</v>
      </c>
      <c r="D495" s="77" t="s">
        <v>798</v>
      </c>
      <c r="E495" s="77">
        <v>753</v>
      </c>
      <c r="F495" s="77" t="s">
        <v>799</v>
      </c>
      <c r="G495" s="77">
        <v>28</v>
      </c>
      <c r="H495" s="77" t="s">
        <v>690</v>
      </c>
      <c r="I495" s="77">
        <v>510</v>
      </c>
      <c r="J495" s="77" t="s">
        <v>799</v>
      </c>
      <c r="K495" s="77" t="s">
        <v>111</v>
      </c>
      <c r="L495" s="77">
        <v>6</v>
      </c>
      <c r="M495" s="77" t="s">
        <v>1307</v>
      </c>
      <c r="N495" s="77" t="s">
        <v>850</v>
      </c>
      <c r="O495" s="77" t="s">
        <v>851</v>
      </c>
      <c r="P495" s="57"/>
      <c r="Q495" s="57">
        <v>1</v>
      </c>
      <c r="R495" s="57"/>
      <c r="S495" s="57">
        <v>5</v>
      </c>
      <c r="T495" s="57">
        <v>3</v>
      </c>
      <c r="U495" s="57"/>
      <c r="V495" s="57">
        <v>1</v>
      </c>
      <c r="W495" s="57">
        <v>1</v>
      </c>
      <c r="X495" s="57">
        <v>56</v>
      </c>
      <c r="Y495" s="57"/>
      <c r="Z495" s="57">
        <v>1</v>
      </c>
      <c r="AA495" s="57">
        <v>3</v>
      </c>
      <c r="AB495" s="57"/>
      <c r="AC495" s="57">
        <v>1</v>
      </c>
      <c r="AD495" s="57"/>
      <c r="AE495" s="57">
        <v>1</v>
      </c>
      <c r="AF495" s="57"/>
      <c r="AG495" s="57">
        <v>3</v>
      </c>
      <c r="AH495" s="57"/>
      <c r="AI495" s="57"/>
      <c r="AJ495" s="57">
        <v>2</v>
      </c>
      <c r="AK495" s="57">
        <v>3</v>
      </c>
      <c r="AL495" s="57"/>
      <c r="AM495" s="57">
        <v>1</v>
      </c>
      <c r="AN495" s="57">
        <v>1</v>
      </c>
      <c r="AO495" s="57"/>
      <c r="AP495" s="57"/>
      <c r="AQ495" s="57"/>
      <c r="AR495" s="57"/>
      <c r="AS495" s="57"/>
      <c r="AT495" s="57"/>
      <c r="AU495" s="57">
        <v>4</v>
      </c>
      <c r="AV495" s="57"/>
      <c r="AW495" s="57">
        <v>1</v>
      </c>
      <c r="AX495" s="57">
        <v>1</v>
      </c>
      <c r="AY495" s="57"/>
      <c r="AZ495" s="57">
        <v>2</v>
      </c>
      <c r="BA495" s="57"/>
      <c r="BB495" s="57">
        <v>1</v>
      </c>
      <c r="BC495" s="57"/>
      <c r="BD495" s="57"/>
      <c r="BE495" s="57">
        <v>1</v>
      </c>
      <c r="BF495" s="57">
        <v>38</v>
      </c>
      <c r="BG495" s="57">
        <v>5</v>
      </c>
      <c r="BH495" s="57">
        <v>12</v>
      </c>
      <c r="BI495" s="57">
        <v>272</v>
      </c>
      <c r="BJ495" s="57"/>
      <c r="BK495" s="57"/>
      <c r="BL495" s="57"/>
      <c r="BM495" s="57"/>
      <c r="BN495" s="57"/>
    </row>
    <row r="496" spans="1:66" x14ac:dyDescent="0.25">
      <c r="A496" s="77">
        <v>12</v>
      </c>
      <c r="B496" s="77" t="s">
        <v>750</v>
      </c>
      <c r="C496" s="77">
        <v>123</v>
      </c>
      <c r="D496" s="77" t="s">
        <v>798</v>
      </c>
      <c r="E496" s="77">
        <v>753</v>
      </c>
      <c r="F496" s="77" t="s">
        <v>799</v>
      </c>
      <c r="G496" s="77">
        <v>28</v>
      </c>
      <c r="H496" s="77" t="s">
        <v>690</v>
      </c>
      <c r="I496" s="77">
        <v>510</v>
      </c>
      <c r="J496" s="77" t="s">
        <v>799</v>
      </c>
      <c r="K496" s="77" t="s">
        <v>111</v>
      </c>
      <c r="L496" s="77">
        <v>9</v>
      </c>
      <c r="M496" s="77" t="s">
        <v>337</v>
      </c>
      <c r="N496" s="77" t="s">
        <v>850</v>
      </c>
      <c r="O496" s="77" t="s">
        <v>851</v>
      </c>
      <c r="P496" s="57"/>
      <c r="Q496" s="57">
        <v>1</v>
      </c>
      <c r="R496" s="57"/>
      <c r="S496" s="57">
        <v>2</v>
      </c>
      <c r="T496" s="57">
        <v>0</v>
      </c>
      <c r="U496" s="57">
        <v>1</v>
      </c>
      <c r="V496" s="57">
        <v>0</v>
      </c>
      <c r="W496" s="57">
        <v>1</v>
      </c>
      <c r="X496" s="57">
        <v>35</v>
      </c>
      <c r="Y496" s="57"/>
      <c r="Z496" s="57">
        <v>1</v>
      </c>
      <c r="AA496" s="57">
        <v>4</v>
      </c>
      <c r="AB496" s="57">
        <v>0</v>
      </c>
      <c r="AC496" s="57">
        <v>0</v>
      </c>
      <c r="AD496" s="57">
        <v>0</v>
      </c>
      <c r="AE496" s="57">
        <v>4</v>
      </c>
      <c r="AF496" s="57"/>
      <c r="AG496" s="57">
        <v>1</v>
      </c>
      <c r="AH496" s="57">
        <v>0</v>
      </c>
      <c r="AI496" s="57"/>
      <c r="AJ496" s="57">
        <v>0</v>
      </c>
      <c r="AK496" s="57">
        <v>0</v>
      </c>
      <c r="AL496" s="57">
        <v>1</v>
      </c>
      <c r="AM496" s="57">
        <v>0</v>
      </c>
      <c r="AN496" s="57">
        <v>0</v>
      </c>
      <c r="AO496" s="57">
        <v>0</v>
      </c>
      <c r="AP496" s="57"/>
      <c r="AQ496" s="57">
        <v>0</v>
      </c>
      <c r="AR496" s="57">
        <v>2</v>
      </c>
      <c r="AS496" s="57">
        <v>0</v>
      </c>
      <c r="AT496" s="57"/>
      <c r="AU496" s="57">
        <v>2</v>
      </c>
      <c r="AV496" s="57">
        <v>0</v>
      </c>
      <c r="AW496" s="57">
        <v>0</v>
      </c>
      <c r="AX496" s="57">
        <v>0</v>
      </c>
      <c r="AY496" s="57">
        <v>0</v>
      </c>
      <c r="AZ496" s="57">
        <v>2</v>
      </c>
      <c r="BA496" s="57"/>
      <c r="BB496" s="57">
        <v>0</v>
      </c>
      <c r="BC496" s="57">
        <v>0</v>
      </c>
      <c r="BD496" s="57">
        <v>0</v>
      </c>
      <c r="BE496" s="57">
        <v>0</v>
      </c>
      <c r="BF496" s="57">
        <v>31</v>
      </c>
      <c r="BG496" s="57">
        <v>2</v>
      </c>
      <c r="BH496" s="57">
        <v>8</v>
      </c>
      <c r="BI496" s="57">
        <v>255</v>
      </c>
      <c r="BJ496" s="57"/>
      <c r="BK496" s="57"/>
      <c r="BL496" s="57"/>
      <c r="BM496" s="57"/>
      <c r="BN496" s="57"/>
    </row>
    <row r="497" spans="1:66" x14ac:dyDescent="0.25">
      <c r="A497" s="77">
        <v>12</v>
      </c>
      <c r="B497" s="77" t="s">
        <v>750</v>
      </c>
      <c r="C497" s="77">
        <v>123</v>
      </c>
      <c r="D497" s="77" t="s">
        <v>798</v>
      </c>
      <c r="E497" s="77">
        <v>753</v>
      </c>
      <c r="F497" s="77" t="s">
        <v>799</v>
      </c>
      <c r="G497" s="77">
        <v>28</v>
      </c>
      <c r="H497" s="77" t="s">
        <v>690</v>
      </c>
      <c r="I497" s="77">
        <v>510</v>
      </c>
      <c r="J497" s="77" t="s">
        <v>799</v>
      </c>
      <c r="K497" s="77" t="s">
        <v>111</v>
      </c>
      <c r="L497" s="77">
        <v>11</v>
      </c>
      <c r="M497" s="77" t="s">
        <v>338</v>
      </c>
      <c r="N497" s="77" t="s">
        <v>850</v>
      </c>
      <c r="O497" s="77" t="s">
        <v>851</v>
      </c>
      <c r="P497" s="57"/>
      <c r="Q497" s="57">
        <v>0</v>
      </c>
      <c r="R497" s="57"/>
      <c r="S497" s="57">
        <v>3</v>
      </c>
      <c r="T497" s="57">
        <v>6</v>
      </c>
      <c r="U497" s="57">
        <v>0</v>
      </c>
      <c r="V497" s="57">
        <v>1</v>
      </c>
      <c r="W497" s="57">
        <v>0</v>
      </c>
      <c r="X497" s="57">
        <v>39</v>
      </c>
      <c r="Y497" s="57"/>
      <c r="Z497" s="57">
        <v>1</v>
      </c>
      <c r="AA497" s="57">
        <v>6</v>
      </c>
      <c r="AB497" s="57">
        <v>0</v>
      </c>
      <c r="AC497" s="57">
        <v>2</v>
      </c>
      <c r="AD497" s="57">
        <v>0</v>
      </c>
      <c r="AE497" s="57">
        <v>10</v>
      </c>
      <c r="AF497" s="57"/>
      <c r="AG497" s="57">
        <v>0</v>
      </c>
      <c r="AH497" s="57">
        <v>0</v>
      </c>
      <c r="AI497" s="57"/>
      <c r="AJ497" s="57">
        <v>1</v>
      </c>
      <c r="AK497" s="57">
        <v>2</v>
      </c>
      <c r="AL497" s="57">
        <v>1</v>
      </c>
      <c r="AM497" s="57">
        <v>0</v>
      </c>
      <c r="AN497" s="57">
        <v>1</v>
      </c>
      <c r="AO497" s="57">
        <v>2</v>
      </c>
      <c r="AP497" s="57"/>
      <c r="AQ497" s="57">
        <v>2</v>
      </c>
      <c r="AR497" s="57">
        <v>0</v>
      </c>
      <c r="AS497" s="57">
        <v>3</v>
      </c>
      <c r="AT497" s="57"/>
      <c r="AU497" s="57">
        <v>4</v>
      </c>
      <c r="AV497" s="57">
        <v>1</v>
      </c>
      <c r="AW497" s="57">
        <v>0</v>
      </c>
      <c r="AX497" s="57">
        <v>0</v>
      </c>
      <c r="AY497" s="57">
        <v>1</v>
      </c>
      <c r="AZ497" s="57">
        <v>0</v>
      </c>
      <c r="BA497" s="57"/>
      <c r="BB497" s="57">
        <v>4</v>
      </c>
      <c r="BC497" s="57">
        <v>5</v>
      </c>
      <c r="BD497" s="57">
        <v>0</v>
      </c>
      <c r="BE497" s="57">
        <v>0</v>
      </c>
      <c r="BF497" s="57">
        <v>43</v>
      </c>
      <c r="BG497" s="57">
        <v>5</v>
      </c>
      <c r="BH497" s="57">
        <v>5</v>
      </c>
      <c r="BI497" s="57">
        <v>323</v>
      </c>
      <c r="BJ497" s="57"/>
      <c r="BK497" s="57"/>
      <c r="BL497" s="57"/>
      <c r="BM497" s="57"/>
      <c r="BN497" s="57"/>
    </row>
    <row r="498" spans="1:66" x14ac:dyDescent="0.25">
      <c r="A498" s="77">
        <v>12</v>
      </c>
      <c r="B498" s="77" t="s">
        <v>750</v>
      </c>
      <c r="C498" s="77">
        <v>123</v>
      </c>
      <c r="D498" s="77" t="s">
        <v>798</v>
      </c>
      <c r="E498" s="77">
        <v>753</v>
      </c>
      <c r="F498" s="77" t="s">
        <v>799</v>
      </c>
      <c r="G498" s="77">
        <v>28</v>
      </c>
      <c r="H498" s="77" t="s">
        <v>690</v>
      </c>
      <c r="I498" s="77">
        <v>510</v>
      </c>
      <c r="J498" s="77" t="s">
        <v>799</v>
      </c>
      <c r="K498" s="77" t="s">
        <v>111</v>
      </c>
      <c r="L498" s="77">
        <v>13</v>
      </c>
      <c r="M498" s="77" t="s">
        <v>1308</v>
      </c>
      <c r="N498" s="77" t="s">
        <v>850</v>
      </c>
      <c r="O498" s="77" t="s">
        <v>851</v>
      </c>
      <c r="P498" s="57"/>
      <c r="Q498" s="57">
        <v>0</v>
      </c>
      <c r="R498" s="57"/>
      <c r="S498" s="57">
        <v>4</v>
      </c>
      <c r="T498" s="57">
        <v>2</v>
      </c>
      <c r="U498" s="57">
        <v>0</v>
      </c>
      <c r="V498" s="57">
        <v>1</v>
      </c>
      <c r="W498" s="57">
        <v>0</v>
      </c>
      <c r="X498" s="57">
        <v>31</v>
      </c>
      <c r="Y498" s="57"/>
      <c r="Z498" s="57">
        <v>1</v>
      </c>
      <c r="AA498" s="57">
        <v>4</v>
      </c>
      <c r="AB498" s="57">
        <v>1</v>
      </c>
      <c r="AC498" s="57">
        <v>3</v>
      </c>
      <c r="AD498" s="57">
        <v>0</v>
      </c>
      <c r="AE498" s="57">
        <v>3</v>
      </c>
      <c r="AF498" s="57"/>
      <c r="AG498" s="57">
        <v>0</v>
      </c>
      <c r="AH498" s="57">
        <v>0</v>
      </c>
      <c r="AI498" s="57"/>
      <c r="AJ498" s="57">
        <v>2</v>
      </c>
      <c r="AK498" s="57">
        <v>3</v>
      </c>
      <c r="AL498" s="57">
        <v>0</v>
      </c>
      <c r="AM498" s="57">
        <v>2</v>
      </c>
      <c r="AN498" s="57">
        <v>1</v>
      </c>
      <c r="AO498" s="57">
        <v>1</v>
      </c>
      <c r="AP498" s="57"/>
      <c r="AQ498" s="57">
        <v>1</v>
      </c>
      <c r="AR498" s="57">
        <v>0</v>
      </c>
      <c r="AS498" s="57">
        <v>0</v>
      </c>
      <c r="AT498" s="57"/>
      <c r="AU498" s="57">
        <v>1</v>
      </c>
      <c r="AV498" s="57">
        <v>1</v>
      </c>
      <c r="AW498" s="57">
        <v>1</v>
      </c>
      <c r="AX498" s="57">
        <v>0</v>
      </c>
      <c r="AY498" s="57">
        <v>1</v>
      </c>
      <c r="AZ498" s="57">
        <v>0</v>
      </c>
      <c r="BA498" s="57"/>
      <c r="BB498" s="57">
        <v>4</v>
      </c>
      <c r="BC498" s="57">
        <v>1</v>
      </c>
      <c r="BD498" s="57">
        <v>0</v>
      </c>
      <c r="BE498" s="57">
        <v>0</v>
      </c>
      <c r="BF498" s="57">
        <v>32</v>
      </c>
      <c r="BG498" s="57">
        <v>2</v>
      </c>
      <c r="BH498" s="57">
        <v>6</v>
      </c>
      <c r="BI498" s="57">
        <v>290</v>
      </c>
      <c r="BJ498" s="57"/>
      <c r="BK498" s="57"/>
      <c r="BL498" s="57"/>
      <c r="BM498" s="57"/>
      <c r="BN498" s="57"/>
    </row>
    <row r="499" spans="1:66" x14ac:dyDescent="0.25">
      <c r="A499" s="77">
        <v>12</v>
      </c>
      <c r="B499" s="77" t="s">
        <v>750</v>
      </c>
      <c r="C499" s="77">
        <v>123</v>
      </c>
      <c r="D499" s="77" t="s">
        <v>798</v>
      </c>
      <c r="E499" s="77">
        <v>753</v>
      </c>
      <c r="F499" s="77" t="s">
        <v>799</v>
      </c>
      <c r="G499" s="77">
        <v>28</v>
      </c>
      <c r="H499" s="77" t="s">
        <v>690</v>
      </c>
      <c r="I499" s="77">
        <v>510</v>
      </c>
      <c r="J499" s="77" t="s">
        <v>799</v>
      </c>
      <c r="K499" s="77" t="s">
        <v>111</v>
      </c>
      <c r="L499" s="77">
        <v>16</v>
      </c>
      <c r="M499" s="77" t="s">
        <v>1309</v>
      </c>
      <c r="N499" s="77" t="s">
        <v>850</v>
      </c>
      <c r="O499" s="77" t="s">
        <v>851</v>
      </c>
      <c r="P499" s="57"/>
      <c r="Q499" s="57">
        <v>2</v>
      </c>
      <c r="R499" s="57"/>
      <c r="S499" s="57">
        <v>0</v>
      </c>
      <c r="T499" s="57">
        <v>3</v>
      </c>
      <c r="U499" s="57">
        <v>1</v>
      </c>
      <c r="V499" s="57">
        <v>0</v>
      </c>
      <c r="W499" s="57">
        <v>0</v>
      </c>
      <c r="X499" s="57">
        <v>20</v>
      </c>
      <c r="Y499" s="57"/>
      <c r="Z499" s="57">
        <v>0</v>
      </c>
      <c r="AA499" s="57">
        <v>2</v>
      </c>
      <c r="AB499" s="57">
        <v>0</v>
      </c>
      <c r="AC499" s="57">
        <v>2</v>
      </c>
      <c r="AD499" s="57">
        <v>0</v>
      </c>
      <c r="AE499" s="57">
        <v>4</v>
      </c>
      <c r="AF499" s="57"/>
      <c r="AG499" s="57">
        <v>0</v>
      </c>
      <c r="AH499" s="57">
        <v>0</v>
      </c>
      <c r="AI499" s="57"/>
      <c r="AJ499" s="57">
        <v>0</v>
      </c>
      <c r="AK499" s="57">
        <v>4</v>
      </c>
      <c r="AL499" s="57">
        <v>1</v>
      </c>
      <c r="AM499" s="57">
        <v>0</v>
      </c>
      <c r="AN499" s="57">
        <v>1</v>
      </c>
      <c r="AO499" s="57">
        <v>1</v>
      </c>
      <c r="AP499" s="57"/>
      <c r="AQ499" s="57">
        <v>0</v>
      </c>
      <c r="AR499" s="57">
        <v>1</v>
      </c>
      <c r="AS499" s="57">
        <v>1</v>
      </c>
      <c r="AT499" s="57"/>
      <c r="AU499" s="57">
        <v>1</v>
      </c>
      <c r="AV499" s="57">
        <v>0</v>
      </c>
      <c r="AW499" s="57">
        <v>0</v>
      </c>
      <c r="AX499" s="57">
        <v>0</v>
      </c>
      <c r="AY499" s="57">
        <v>0</v>
      </c>
      <c r="AZ499" s="57">
        <v>0</v>
      </c>
      <c r="BA499" s="57"/>
      <c r="BB499" s="57">
        <v>1</v>
      </c>
      <c r="BC499" s="57">
        <v>1</v>
      </c>
      <c r="BD499" s="57">
        <v>1</v>
      </c>
      <c r="BE499" s="57">
        <v>0</v>
      </c>
      <c r="BF499" s="57">
        <v>19</v>
      </c>
      <c r="BG499" s="57">
        <v>1</v>
      </c>
      <c r="BH499" s="57">
        <v>3</v>
      </c>
      <c r="BI499" s="57">
        <v>307</v>
      </c>
      <c r="BJ499" s="57"/>
      <c r="BK499" s="57"/>
      <c r="BL499" s="57"/>
      <c r="BM499" s="57"/>
      <c r="BN499" s="57"/>
    </row>
    <row r="500" spans="1:66" x14ac:dyDescent="0.25">
      <c r="A500" s="77">
        <v>12</v>
      </c>
      <c r="B500" s="77" t="s">
        <v>750</v>
      </c>
      <c r="C500" s="77">
        <v>123</v>
      </c>
      <c r="D500" s="77" t="s">
        <v>798</v>
      </c>
      <c r="E500" s="77">
        <v>753</v>
      </c>
      <c r="F500" s="77" t="s">
        <v>799</v>
      </c>
      <c r="G500" s="77">
        <v>28</v>
      </c>
      <c r="H500" s="77" t="s">
        <v>690</v>
      </c>
      <c r="I500" s="77">
        <v>510</v>
      </c>
      <c r="J500" s="77" t="s">
        <v>799</v>
      </c>
      <c r="K500" s="77" t="s">
        <v>111</v>
      </c>
      <c r="L500" s="77">
        <v>18</v>
      </c>
      <c r="M500" s="77" t="s">
        <v>1310</v>
      </c>
      <c r="N500" s="77" t="s">
        <v>850</v>
      </c>
      <c r="O500" s="77" t="s">
        <v>851</v>
      </c>
      <c r="P500" s="57"/>
      <c r="Q500" s="57">
        <v>1</v>
      </c>
      <c r="R500" s="57"/>
      <c r="S500" s="57">
        <v>0</v>
      </c>
      <c r="T500" s="57">
        <v>1</v>
      </c>
      <c r="U500" s="57">
        <v>0</v>
      </c>
      <c r="V500" s="57">
        <v>0</v>
      </c>
      <c r="W500" s="57">
        <v>0</v>
      </c>
      <c r="X500" s="57">
        <v>20</v>
      </c>
      <c r="Y500" s="57"/>
      <c r="Z500" s="57">
        <v>2</v>
      </c>
      <c r="AA500" s="57">
        <v>1</v>
      </c>
      <c r="AB500" s="57">
        <v>1</v>
      </c>
      <c r="AC500" s="57">
        <v>0</v>
      </c>
      <c r="AD500" s="57">
        <v>0</v>
      </c>
      <c r="AE500" s="57">
        <v>2</v>
      </c>
      <c r="AF500" s="57"/>
      <c r="AG500" s="57">
        <v>0</v>
      </c>
      <c r="AH500" s="57">
        <v>0</v>
      </c>
      <c r="AI500" s="57"/>
      <c r="AJ500" s="57">
        <v>0</v>
      </c>
      <c r="AK500" s="57">
        <v>1</v>
      </c>
      <c r="AL500" s="57">
        <v>4</v>
      </c>
      <c r="AM500" s="57">
        <v>1</v>
      </c>
      <c r="AN500" s="57">
        <v>0</v>
      </c>
      <c r="AO500" s="57">
        <v>2</v>
      </c>
      <c r="AP500" s="57"/>
      <c r="AQ500" s="57">
        <v>0</v>
      </c>
      <c r="AR500" s="57">
        <v>0</v>
      </c>
      <c r="AS500" s="57">
        <v>0</v>
      </c>
      <c r="AT500" s="57"/>
      <c r="AU500" s="57">
        <v>2</v>
      </c>
      <c r="AV500" s="57">
        <v>0</v>
      </c>
      <c r="AW500" s="57">
        <v>1</v>
      </c>
      <c r="AX500" s="57">
        <v>2</v>
      </c>
      <c r="AY500" s="57">
        <v>0</v>
      </c>
      <c r="AZ500" s="57">
        <v>1</v>
      </c>
      <c r="BA500" s="57"/>
      <c r="BB500" s="57">
        <v>0</v>
      </c>
      <c r="BC500" s="57">
        <v>1</v>
      </c>
      <c r="BD500" s="57">
        <v>0</v>
      </c>
      <c r="BE500" s="57">
        <v>0</v>
      </c>
      <c r="BF500" s="57">
        <v>29</v>
      </c>
      <c r="BG500" s="57">
        <v>4</v>
      </c>
      <c r="BH500" s="57">
        <v>2</v>
      </c>
      <c r="BI500" s="57">
        <v>340</v>
      </c>
      <c r="BJ500" s="57"/>
      <c r="BK500" s="57"/>
      <c r="BL500" s="57"/>
      <c r="BM500" s="57"/>
      <c r="BN500" s="57"/>
    </row>
    <row r="501" spans="1:66" x14ac:dyDescent="0.25">
      <c r="A501" s="77">
        <v>12</v>
      </c>
      <c r="B501" s="77" t="s">
        <v>750</v>
      </c>
      <c r="C501" s="77">
        <v>123</v>
      </c>
      <c r="D501" s="77" t="s">
        <v>798</v>
      </c>
      <c r="E501" s="77">
        <v>753</v>
      </c>
      <c r="F501" s="77" t="s">
        <v>799</v>
      </c>
      <c r="G501" s="77">
        <v>28</v>
      </c>
      <c r="H501" s="77" t="s">
        <v>690</v>
      </c>
      <c r="I501" s="77">
        <v>510</v>
      </c>
      <c r="J501" s="77" t="s">
        <v>799</v>
      </c>
      <c r="K501" s="77" t="s">
        <v>111</v>
      </c>
      <c r="L501" s="77">
        <v>20</v>
      </c>
      <c r="M501" s="77" t="s">
        <v>1311</v>
      </c>
      <c r="N501" s="77" t="s">
        <v>850</v>
      </c>
      <c r="O501" s="77" t="s">
        <v>851</v>
      </c>
      <c r="P501" s="57"/>
      <c r="Q501" s="57"/>
      <c r="R501" s="57"/>
      <c r="S501" s="57">
        <v>3</v>
      </c>
      <c r="T501" s="57">
        <v>1</v>
      </c>
      <c r="U501" s="57"/>
      <c r="V501" s="57">
        <v>0</v>
      </c>
      <c r="W501" s="57">
        <v>1</v>
      </c>
      <c r="X501" s="57">
        <v>33</v>
      </c>
      <c r="Y501" s="57"/>
      <c r="Z501" s="57"/>
      <c r="AA501" s="57">
        <v>7</v>
      </c>
      <c r="AB501" s="57">
        <v>1</v>
      </c>
      <c r="AC501" s="57">
        <v>2</v>
      </c>
      <c r="AD501" s="57"/>
      <c r="AE501" s="57">
        <v>3</v>
      </c>
      <c r="AF501" s="57"/>
      <c r="AG501" s="57"/>
      <c r="AH501" s="57">
        <v>1</v>
      </c>
      <c r="AI501" s="57"/>
      <c r="AJ501" s="57"/>
      <c r="AK501" s="57">
        <v>1</v>
      </c>
      <c r="AL501" s="57"/>
      <c r="AM501" s="57"/>
      <c r="AN501" s="57">
        <v>3</v>
      </c>
      <c r="AO501" s="57">
        <v>1</v>
      </c>
      <c r="AP501" s="57"/>
      <c r="AQ501" s="57">
        <v>1</v>
      </c>
      <c r="AR501" s="57"/>
      <c r="AS501" s="57">
        <v>1</v>
      </c>
      <c r="AT501" s="57"/>
      <c r="AU501" s="57">
        <v>2</v>
      </c>
      <c r="AV501" s="57">
        <v>1</v>
      </c>
      <c r="AW501" s="57"/>
      <c r="AX501" s="57"/>
      <c r="AY501" s="57"/>
      <c r="AZ501" s="57"/>
      <c r="BA501" s="57"/>
      <c r="BB501" s="57">
        <v>3</v>
      </c>
      <c r="BC501" s="57">
        <v>1</v>
      </c>
      <c r="BD501" s="57">
        <v>1</v>
      </c>
      <c r="BE501" s="57"/>
      <c r="BF501" s="57">
        <v>20</v>
      </c>
      <c r="BG501" s="57">
        <v>1</v>
      </c>
      <c r="BH501" s="57">
        <v>6</v>
      </c>
      <c r="BI501" s="57">
        <v>324</v>
      </c>
      <c r="BJ501" s="57"/>
      <c r="BK501" s="57"/>
      <c r="BL501" s="57"/>
      <c r="BM501" s="57"/>
      <c r="BN501" s="57"/>
    </row>
    <row r="502" spans="1:66" x14ac:dyDescent="0.25">
      <c r="A502" s="77">
        <v>12</v>
      </c>
      <c r="B502" s="77" t="s">
        <v>750</v>
      </c>
      <c r="C502" s="77">
        <v>123</v>
      </c>
      <c r="D502" s="77" t="s">
        <v>798</v>
      </c>
      <c r="E502" s="77">
        <v>753</v>
      </c>
      <c r="F502" s="77" t="s">
        <v>799</v>
      </c>
      <c r="G502" s="77">
        <v>28</v>
      </c>
      <c r="H502" s="77" t="s">
        <v>690</v>
      </c>
      <c r="I502" s="77">
        <v>510</v>
      </c>
      <c r="J502" s="77" t="s">
        <v>799</v>
      </c>
      <c r="K502" s="77" t="s">
        <v>111</v>
      </c>
      <c r="L502" s="77">
        <v>21</v>
      </c>
      <c r="M502" s="77" t="s">
        <v>1086</v>
      </c>
      <c r="N502" s="77" t="s">
        <v>850</v>
      </c>
      <c r="O502" s="77" t="s">
        <v>851</v>
      </c>
      <c r="P502" s="57"/>
      <c r="Q502" s="57"/>
      <c r="R502" s="57"/>
      <c r="S502" s="57"/>
      <c r="T502" s="57">
        <v>2</v>
      </c>
      <c r="U502" s="57">
        <v>1</v>
      </c>
      <c r="V502" s="57">
        <v>1</v>
      </c>
      <c r="W502" s="57"/>
      <c r="X502" s="57">
        <v>11</v>
      </c>
      <c r="Y502" s="57"/>
      <c r="Z502" s="57">
        <v>1</v>
      </c>
      <c r="AA502" s="57"/>
      <c r="AB502" s="57">
        <v>1</v>
      </c>
      <c r="AC502" s="57"/>
      <c r="AD502" s="57"/>
      <c r="AE502" s="57">
        <v>1</v>
      </c>
      <c r="AF502" s="57"/>
      <c r="AG502" s="57"/>
      <c r="AH502" s="57"/>
      <c r="AI502" s="57"/>
      <c r="AJ502" s="57">
        <v>1</v>
      </c>
      <c r="AK502" s="57"/>
      <c r="AL502" s="57"/>
      <c r="AM502" s="57"/>
      <c r="AN502" s="57"/>
      <c r="AO502" s="57"/>
      <c r="AP502" s="57"/>
      <c r="AQ502" s="57"/>
      <c r="AR502" s="57">
        <v>1</v>
      </c>
      <c r="AS502" s="57">
        <v>1</v>
      </c>
      <c r="AT502" s="57"/>
      <c r="AU502" s="57">
        <v>2</v>
      </c>
      <c r="AV502" s="57"/>
      <c r="AW502" s="57"/>
      <c r="AX502" s="57"/>
      <c r="AY502" s="57"/>
      <c r="AZ502" s="57"/>
      <c r="BA502" s="57"/>
      <c r="BB502" s="57">
        <v>2</v>
      </c>
      <c r="BC502" s="57"/>
      <c r="BD502" s="57"/>
      <c r="BE502" s="57"/>
      <c r="BF502" s="57">
        <v>11</v>
      </c>
      <c r="BG502" s="57">
        <v>2</v>
      </c>
      <c r="BH502" s="57">
        <v>2</v>
      </c>
      <c r="BI502" s="57">
        <v>184</v>
      </c>
      <c r="BJ502" s="57"/>
      <c r="BK502" s="57"/>
      <c r="BL502" s="57"/>
      <c r="BM502" s="57"/>
      <c r="BN502" s="57"/>
    </row>
    <row r="503" spans="1:66" x14ac:dyDescent="0.25">
      <c r="A503" s="77">
        <v>12</v>
      </c>
      <c r="B503" s="77" t="s">
        <v>750</v>
      </c>
      <c r="C503" s="77">
        <v>123</v>
      </c>
      <c r="D503" s="77" t="s">
        <v>798</v>
      </c>
      <c r="E503" s="77">
        <v>753</v>
      </c>
      <c r="F503" s="77" t="s">
        <v>799</v>
      </c>
      <c r="G503" s="77">
        <v>28</v>
      </c>
      <c r="H503" s="77" t="s">
        <v>690</v>
      </c>
      <c r="I503" s="77">
        <v>510</v>
      </c>
      <c r="J503" s="77" t="s">
        <v>799</v>
      </c>
      <c r="K503" s="77" t="s">
        <v>111</v>
      </c>
      <c r="L503" s="77">
        <v>22</v>
      </c>
      <c r="M503" s="77" t="s">
        <v>1087</v>
      </c>
      <c r="N503" s="77" t="s">
        <v>850</v>
      </c>
      <c r="O503" s="77" t="s">
        <v>851</v>
      </c>
      <c r="P503" s="57"/>
      <c r="Q503" s="57">
        <v>1</v>
      </c>
      <c r="R503" s="57"/>
      <c r="S503" s="57">
        <v>2</v>
      </c>
      <c r="T503" s="57">
        <v>2</v>
      </c>
      <c r="U503" s="57"/>
      <c r="V503" s="57">
        <v>2</v>
      </c>
      <c r="W503" s="57">
        <v>1</v>
      </c>
      <c r="X503" s="57">
        <v>38</v>
      </c>
      <c r="Y503" s="57"/>
      <c r="Z503" s="57">
        <v>2</v>
      </c>
      <c r="AA503" s="57">
        <v>3</v>
      </c>
      <c r="AB503" s="57"/>
      <c r="AC503" s="57"/>
      <c r="AD503" s="57"/>
      <c r="AE503" s="57">
        <v>3</v>
      </c>
      <c r="AF503" s="57"/>
      <c r="AG503" s="57">
        <v>1</v>
      </c>
      <c r="AH503" s="57">
        <v>2</v>
      </c>
      <c r="AI503" s="57"/>
      <c r="AJ503" s="57">
        <v>1</v>
      </c>
      <c r="AK503" s="57">
        <v>1</v>
      </c>
      <c r="AL503" s="57"/>
      <c r="AM503" s="57"/>
      <c r="AN503" s="57"/>
      <c r="AO503" s="57"/>
      <c r="AP503" s="57"/>
      <c r="AQ503" s="57">
        <v>1</v>
      </c>
      <c r="AR503" s="57">
        <v>1</v>
      </c>
      <c r="AS503" s="57"/>
      <c r="AT503" s="57"/>
      <c r="AU503" s="57"/>
      <c r="AV503" s="57"/>
      <c r="AW503" s="57">
        <v>1</v>
      </c>
      <c r="AX503" s="57"/>
      <c r="AY503" s="57"/>
      <c r="AZ503" s="57"/>
      <c r="BA503" s="57"/>
      <c r="BB503" s="57"/>
      <c r="BC503" s="57"/>
      <c r="BD503" s="57"/>
      <c r="BE503" s="57"/>
      <c r="BF503" s="57">
        <v>12</v>
      </c>
      <c r="BG503" s="57">
        <v>2</v>
      </c>
      <c r="BH503" s="57">
        <v>4</v>
      </c>
      <c r="BI503" s="57">
        <v>190</v>
      </c>
      <c r="BJ503" s="57"/>
      <c r="BK503" s="57"/>
      <c r="BL503" s="57"/>
      <c r="BM503" s="57"/>
      <c r="BN503" s="57"/>
    </row>
    <row r="504" spans="1:66" x14ac:dyDescent="0.25">
      <c r="A504" s="77">
        <v>12</v>
      </c>
      <c r="B504" s="77" t="s">
        <v>750</v>
      </c>
      <c r="C504" s="77">
        <v>123</v>
      </c>
      <c r="D504" s="77" t="s">
        <v>798</v>
      </c>
      <c r="E504" s="77">
        <v>753</v>
      </c>
      <c r="F504" s="77" t="s">
        <v>799</v>
      </c>
      <c r="G504" s="77">
        <v>28</v>
      </c>
      <c r="H504" s="77" t="s">
        <v>690</v>
      </c>
      <c r="I504" s="77">
        <v>510</v>
      </c>
      <c r="J504" s="77" t="s">
        <v>799</v>
      </c>
      <c r="K504" s="77" t="s">
        <v>111</v>
      </c>
      <c r="L504" s="77">
        <v>23</v>
      </c>
      <c r="M504" s="77" t="s">
        <v>1088</v>
      </c>
      <c r="N504" s="77" t="s">
        <v>850</v>
      </c>
      <c r="O504" s="77" t="s">
        <v>851</v>
      </c>
      <c r="P504" s="57"/>
      <c r="Q504" s="57">
        <v>0</v>
      </c>
      <c r="R504" s="57"/>
      <c r="S504" s="57">
        <v>0</v>
      </c>
      <c r="T504" s="57">
        <v>1</v>
      </c>
      <c r="U504" s="57">
        <v>0</v>
      </c>
      <c r="V504" s="57">
        <v>0</v>
      </c>
      <c r="W504" s="57">
        <v>0</v>
      </c>
      <c r="X504" s="57">
        <v>25</v>
      </c>
      <c r="Y504" s="57"/>
      <c r="Z504" s="57">
        <v>0</v>
      </c>
      <c r="AA504" s="57">
        <v>5</v>
      </c>
      <c r="AB504" s="57">
        <v>0</v>
      </c>
      <c r="AC504" s="57">
        <v>0</v>
      </c>
      <c r="AD504" s="57">
        <v>0</v>
      </c>
      <c r="AE504" s="57">
        <v>2</v>
      </c>
      <c r="AF504" s="57"/>
      <c r="AG504" s="57">
        <v>1</v>
      </c>
      <c r="AH504" s="57">
        <v>0</v>
      </c>
      <c r="AI504" s="57"/>
      <c r="AJ504" s="57">
        <v>0</v>
      </c>
      <c r="AK504" s="57">
        <v>3</v>
      </c>
      <c r="AL504" s="57">
        <v>1</v>
      </c>
      <c r="AM504" s="57">
        <v>0</v>
      </c>
      <c r="AN504" s="57">
        <v>0</v>
      </c>
      <c r="AO504" s="57">
        <v>2</v>
      </c>
      <c r="AP504" s="57"/>
      <c r="AQ504" s="57">
        <v>2</v>
      </c>
      <c r="AR504" s="57">
        <v>1</v>
      </c>
      <c r="AS504" s="57">
        <v>1</v>
      </c>
      <c r="AT504" s="57"/>
      <c r="AU504" s="57">
        <v>0</v>
      </c>
      <c r="AV504" s="57">
        <v>0</v>
      </c>
      <c r="AW504" s="57">
        <v>1</v>
      </c>
      <c r="AX504" s="57">
        <v>0</v>
      </c>
      <c r="AY504" s="57">
        <v>0</v>
      </c>
      <c r="AZ504" s="57">
        <v>0</v>
      </c>
      <c r="BA504" s="57"/>
      <c r="BB504" s="57">
        <v>2</v>
      </c>
      <c r="BC504" s="57">
        <v>1</v>
      </c>
      <c r="BD504" s="57">
        <v>0</v>
      </c>
      <c r="BE504" s="57">
        <v>1</v>
      </c>
      <c r="BF504" s="57">
        <v>25</v>
      </c>
      <c r="BG504" s="57">
        <v>4</v>
      </c>
      <c r="BH504" s="57">
        <v>5</v>
      </c>
      <c r="BI504" s="57">
        <v>201</v>
      </c>
      <c r="BJ504" s="57"/>
      <c r="BK504" s="57"/>
      <c r="BL504" s="57"/>
      <c r="BM504" s="57"/>
      <c r="BN504" s="57"/>
    </row>
    <row r="505" spans="1:66" x14ac:dyDescent="0.25">
      <c r="A505" s="77">
        <v>12</v>
      </c>
      <c r="B505" s="77" t="s">
        <v>750</v>
      </c>
      <c r="C505" s="77">
        <v>123</v>
      </c>
      <c r="D505" s="77" t="s">
        <v>798</v>
      </c>
      <c r="E505" s="77">
        <v>754</v>
      </c>
      <c r="F505" s="77" t="s">
        <v>802</v>
      </c>
      <c r="G505" s="77">
        <v>28</v>
      </c>
      <c r="H505" s="77" t="s">
        <v>690</v>
      </c>
      <c r="I505" s="77">
        <v>511</v>
      </c>
      <c r="J505" s="77" t="s">
        <v>802</v>
      </c>
      <c r="K505" s="77" t="s">
        <v>111</v>
      </c>
      <c r="L505" s="77">
        <v>2</v>
      </c>
      <c r="M505" s="77" t="s">
        <v>1312</v>
      </c>
      <c r="N505" s="77" t="s">
        <v>803</v>
      </c>
      <c r="O505" s="77" t="s">
        <v>804</v>
      </c>
      <c r="P505" s="57"/>
      <c r="Q505" s="57">
        <v>2</v>
      </c>
      <c r="R505" s="57"/>
      <c r="S505" s="57">
        <v>1</v>
      </c>
      <c r="T505" s="57">
        <v>4</v>
      </c>
      <c r="U505" s="57">
        <v>1</v>
      </c>
      <c r="V505" s="57">
        <v>1</v>
      </c>
      <c r="W505" s="57">
        <v>1</v>
      </c>
      <c r="X505" s="57">
        <v>8</v>
      </c>
      <c r="Y505" s="57"/>
      <c r="Z505" s="57"/>
      <c r="AA505" s="57">
        <v>9</v>
      </c>
      <c r="AB505" s="57">
        <v>2</v>
      </c>
      <c r="AC505" s="57">
        <v>0</v>
      </c>
      <c r="AD505" s="57">
        <v>2</v>
      </c>
      <c r="AE505" s="57">
        <v>6</v>
      </c>
      <c r="AF505" s="57"/>
      <c r="AG505" s="57">
        <v>9</v>
      </c>
      <c r="AH505" s="57">
        <v>1</v>
      </c>
      <c r="AI505" s="57"/>
      <c r="AJ505" s="57">
        <v>1</v>
      </c>
      <c r="AK505" s="57">
        <v>20</v>
      </c>
      <c r="AL505" s="57">
        <v>1</v>
      </c>
      <c r="AM505" s="57">
        <v>1</v>
      </c>
      <c r="AN505" s="57">
        <v>3</v>
      </c>
      <c r="AO505" s="57">
        <v>6</v>
      </c>
      <c r="AP505" s="57"/>
      <c r="AQ505" s="57">
        <v>3</v>
      </c>
      <c r="AR505" s="57">
        <v>3</v>
      </c>
      <c r="AS505" s="57">
        <v>0</v>
      </c>
      <c r="AT505" s="57"/>
      <c r="AU505" s="57">
        <v>2</v>
      </c>
      <c r="AV505" s="57">
        <v>0</v>
      </c>
      <c r="AW505" s="57">
        <v>3</v>
      </c>
      <c r="AX505" s="57">
        <v>0</v>
      </c>
      <c r="AY505" s="57">
        <v>0</v>
      </c>
      <c r="AZ505" s="57">
        <v>1</v>
      </c>
      <c r="BA505" s="57"/>
      <c r="BB505" s="57">
        <v>7</v>
      </c>
      <c r="BC505" s="57">
        <v>3</v>
      </c>
      <c r="BD505" s="57">
        <v>0</v>
      </c>
      <c r="BE505" s="57">
        <v>0</v>
      </c>
      <c r="BF505" s="57">
        <v>0</v>
      </c>
      <c r="BG505" s="57">
        <v>2</v>
      </c>
      <c r="BH505" s="57">
        <v>14</v>
      </c>
      <c r="BI505" s="57">
        <v>298</v>
      </c>
      <c r="BJ505" s="57"/>
      <c r="BK505" s="57"/>
      <c r="BL505" s="57"/>
      <c r="BM505" s="57"/>
      <c r="BN505" s="57"/>
    </row>
    <row r="506" spans="1:66" x14ac:dyDescent="0.25">
      <c r="A506" s="77">
        <v>12</v>
      </c>
      <c r="B506" s="77" t="s">
        <v>750</v>
      </c>
      <c r="C506" s="77">
        <v>123</v>
      </c>
      <c r="D506" s="77" t="s">
        <v>798</v>
      </c>
      <c r="E506" s="77">
        <v>754</v>
      </c>
      <c r="F506" s="77" t="s">
        <v>802</v>
      </c>
      <c r="G506" s="77">
        <v>28</v>
      </c>
      <c r="H506" s="77" t="s">
        <v>690</v>
      </c>
      <c r="I506" s="77">
        <v>511</v>
      </c>
      <c r="J506" s="77" t="s">
        <v>802</v>
      </c>
      <c r="K506" s="77" t="s">
        <v>111</v>
      </c>
      <c r="L506" s="77">
        <v>5</v>
      </c>
      <c r="M506" s="77" t="s">
        <v>297</v>
      </c>
      <c r="N506" s="77" t="s">
        <v>803</v>
      </c>
      <c r="O506" s="77" t="s">
        <v>804</v>
      </c>
      <c r="P506" s="57"/>
      <c r="Q506" s="57">
        <v>0</v>
      </c>
      <c r="R506" s="57"/>
      <c r="S506" s="57">
        <v>2</v>
      </c>
      <c r="T506" s="57">
        <v>8</v>
      </c>
      <c r="U506" s="57">
        <v>0</v>
      </c>
      <c r="V506" s="57">
        <v>0</v>
      </c>
      <c r="W506" s="57">
        <v>4</v>
      </c>
      <c r="X506" s="57">
        <v>8</v>
      </c>
      <c r="Y506" s="57"/>
      <c r="Z506" s="57">
        <v>4</v>
      </c>
      <c r="AA506" s="57">
        <v>4</v>
      </c>
      <c r="AB506" s="57">
        <v>1</v>
      </c>
      <c r="AC506" s="57">
        <v>1</v>
      </c>
      <c r="AD506" s="57">
        <v>1</v>
      </c>
      <c r="AE506" s="57">
        <v>0</v>
      </c>
      <c r="AF506" s="57"/>
      <c r="AG506" s="57">
        <v>12</v>
      </c>
      <c r="AH506" s="57">
        <v>4</v>
      </c>
      <c r="AI506" s="57"/>
      <c r="AJ506" s="57">
        <v>2</v>
      </c>
      <c r="AK506" s="57">
        <v>17</v>
      </c>
      <c r="AL506" s="57">
        <v>1</v>
      </c>
      <c r="AM506" s="57">
        <v>0</v>
      </c>
      <c r="AN506" s="57">
        <v>1</v>
      </c>
      <c r="AO506" s="57">
        <v>5</v>
      </c>
      <c r="AP506" s="57"/>
      <c r="AQ506" s="57">
        <v>3</v>
      </c>
      <c r="AR506" s="57">
        <v>2</v>
      </c>
      <c r="AS506" s="57">
        <v>3</v>
      </c>
      <c r="AT506" s="57"/>
      <c r="AU506" s="57">
        <v>2</v>
      </c>
      <c r="AV506" s="57">
        <v>1</v>
      </c>
      <c r="AW506" s="57">
        <v>1</v>
      </c>
      <c r="AX506" s="57">
        <v>0</v>
      </c>
      <c r="AY506" s="57">
        <v>0</v>
      </c>
      <c r="AZ506" s="57">
        <v>5</v>
      </c>
      <c r="BA506" s="57"/>
      <c r="BB506" s="57">
        <v>4</v>
      </c>
      <c r="BC506" s="57">
        <v>4</v>
      </c>
      <c r="BD506" s="57">
        <v>0</v>
      </c>
      <c r="BE506" s="57">
        <v>0</v>
      </c>
      <c r="BF506" s="57">
        <v>4</v>
      </c>
      <c r="BG506" s="57">
        <v>2</v>
      </c>
      <c r="BH506" s="57">
        <v>21</v>
      </c>
      <c r="BI506" s="57">
        <v>303</v>
      </c>
      <c r="BJ506" s="57"/>
      <c r="BK506" s="57"/>
      <c r="BL506" s="57"/>
      <c r="BM506" s="57"/>
      <c r="BN506" s="57"/>
    </row>
    <row r="507" spans="1:66" x14ac:dyDescent="0.25">
      <c r="A507" s="77">
        <v>12</v>
      </c>
      <c r="B507" s="77" t="s">
        <v>750</v>
      </c>
      <c r="C507" s="77">
        <v>123</v>
      </c>
      <c r="D507" s="77" t="s">
        <v>798</v>
      </c>
      <c r="E507" s="77">
        <v>755</v>
      </c>
      <c r="F507" s="77" t="s">
        <v>805</v>
      </c>
      <c r="G507" s="77">
        <v>28</v>
      </c>
      <c r="H507" s="77" t="s">
        <v>690</v>
      </c>
      <c r="I507" s="77">
        <v>512</v>
      </c>
      <c r="J507" s="77" t="s">
        <v>805</v>
      </c>
      <c r="K507" s="77" t="s">
        <v>111</v>
      </c>
      <c r="L507" s="77">
        <v>1</v>
      </c>
      <c r="M507" s="77" t="s">
        <v>295</v>
      </c>
      <c r="N507" s="77" t="s">
        <v>806</v>
      </c>
      <c r="O507" s="77" t="s">
        <v>807</v>
      </c>
      <c r="P507" s="57"/>
      <c r="Q507" s="57">
        <v>0</v>
      </c>
      <c r="R507" s="57"/>
      <c r="S507" s="57">
        <v>2</v>
      </c>
      <c r="T507" s="57">
        <v>3</v>
      </c>
      <c r="U507" s="57">
        <v>1</v>
      </c>
      <c r="V507" s="57">
        <v>1</v>
      </c>
      <c r="W507" s="57">
        <v>1</v>
      </c>
      <c r="X507" s="57">
        <v>7</v>
      </c>
      <c r="Y507" s="57"/>
      <c r="Z507" s="57">
        <v>1</v>
      </c>
      <c r="AA507" s="57">
        <v>14</v>
      </c>
      <c r="AB507" s="57">
        <v>0</v>
      </c>
      <c r="AC507" s="57">
        <v>2</v>
      </c>
      <c r="AD507" s="57">
        <v>2</v>
      </c>
      <c r="AE507" s="57">
        <v>2</v>
      </c>
      <c r="AF507" s="57"/>
      <c r="AG507" s="57">
        <v>4</v>
      </c>
      <c r="AH507" s="57">
        <v>1</v>
      </c>
      <c r="AI507" s="57"/>
      <c r="AJ507" s="57">
        <v>1</v>
      </c>
      <c r="AK507" s="57">
        <v>3</v>
      </c>
      <c r="AL507" s="57">
        <v>0</v>
      </c>
      <c r="AM507" s="57">
        <v>0</v>
      </c>
      <c r="AN507" s="57">
        <v>1</v>
      </c>
      <c r="AO507" s="57">
        <v>0</v>
      </c>
      <c r="AP507" s="57"/>
      <c r="AQ507" s="57">
        <v>4</v>
      </c>
      <c r="AR507" s="57">
        <v>2</v>
      </c>
      <c r="AS507" s="57">
        <v>2</v>
      </c>
      <c r="AT507" s="57"/>
      <c r="AU507" s="57">
        <v>0</v>
      </c>
      <c r="AV507" s="57">
        <v>0</v>
      </c>
      <c r="AW507" s="57">
        <v>0</v>
      </c>
      <c r="AX507" s="57">
        <v>1</v>
      </c>
      <c r="AY507" s="57">
        <v>0</v>
      </c>
      <c r="AZ507" s="57">
        <v>3</v>
      </c>
      <c r="BA507" s="57"/>
      <c r="BB507" s="57">
        <v>2</v>
      </c>
      <c r="BC507" s="57">
        <v>0</v>
      </c>
      <c r="BD507" s="57">
        <v>1</v>
      </c>
      <c r="BE507" s="57">
        <v>0</v>
      </c>
      <c r="BF507" s="57">
        <v>3</v>
      </c>
      <c r="BG507" s="57">
        <v>2</v>
      </c>
      <c r="BH507" s="57">
        <v>11</v>
      </c>
      <c r="BI507" s="57">
        <v>229</v>
      </c>
      <c r="BJ507" s="57"/>
      <c r="BK507" s="57"/>
      <c r="BL507" s="57"/>
      <c r="BM507" s="57"/>
      <c r="BN507" s="57"/>
    </row>
    <row r="508" spans="1:66" x14ac:dyDescent="0.25">
      <c r="A508" s="77">
        <v>12</v>
      </c>
      <c r="B508" s="77" t="s">
        <v>750</v>
      </c>
      <c r="C508" s="77">
        <v>123</v>
      </c>
      <c r="D508" s="77" t="s">
        <v>798</v>
      </c>
      <c r="E508" s="77">
        <v>755</v>
      </c>
      <c r="F508" s="77" t="s">
        <v>805</v>
      </c>
      <c r="G508" s="77">
        <v>28</v>
      </c>
      <c r="H508" s="77" t="s">
        <v>690</v>
      </c>
      <c r="I508" s="77">
        <v>512</v>
      </c>
      <c r="J508" s="77" t="s">
        <v>805</v>
      </c>
      <c r="K508" s="77" t="s">
        <v>111</v>
      </c>
      <c r="L508" s="77">
        <v>3</v>
      </c>
      <c r="M508" s="77" t="s">
        <v>296</v>
      </c>
      <c r="N508" s="77" t="s">
        <v>806</v>
      </c>
      <c r="O508" s="77" t="s">
        <v>807</v>
      </c>
      <c r="P508" s="57"/>
      <c r="Q508" s="57">
        <v>2</v>
      </c>
      <c r="R508" s="57"/>
      <c r="S508" s="57">
        <v>6</v>
      </c>
      <c r="T508" s="57">
        <v>1</v>
      </c>
      <c r="U508" s="57">
        <v>0</v>
      </c>
      <c r="V508" s="57">
        <v>4</v>
      </c>
      <c r="W508" s="57">
        <v>2</v>
      </c>
      <c r="X508" s="57">
        <v>13</v>
      </c>
      <c r="Y508" s="57"/>
      <c r="Z508" s="57">
        <v>1</v>
      </c>
      <c r="AA508" s="57">
        <v>11</v>
      </c>
      <c r="AB508" s="57">
        <v>0</v>
      </c>
      <c r="AC508" s="57">
        <v>1</v>
      </c>
      <c r="AD508" s="57">
        <v>0</v>
      </c>
      <c r="AE508" s="57">
        <v>1</v>
      </c>
      <c r="AF508" s="57"/>
      <c r="AG508" s="57">
        <v>2</v>
      </c>
      <c r="AH508" s="57">
        <v>2</v>
      </c>
      <c r="AI508" s="57"/>
      <c r="AJ508" s="57">
        <v>5</v>
      </c>
      <c r="AK508" s="57">
        <v>8</v>
      </c>
      <c r="AL508" s="57">
        <v>1</v>
      </c>
      <c r="AM508" s="57">
        <v>0</v>
      </c>
      <c r="AN508" s="57">
        <v>0</v>
      </c>
      <c r="AO508" s="57">
        <v>0</v>
      </c>
      <c r="AP508" s="57"/>
      <c r="AQ508" s="57">
        <v>0</v>
      </c>
      <c r="AR508" s="57">
        <v>2</v>
      </c>
      <c r="AS508" s="57">
        <v>3</v>
      </c>
      <c r="AT508" s="57"/>
      <c r="AU508" s="57">
        <v>2</v>
      </c>
      <c r="AV508" s="57">
        <v>1</v>
      </c>
      <c r="AW508" s="57">
        <v>2</v>
      </c>
      <c r="AX508" s="57">
        <v>3</v>
      </c>
      <c r="AY508" s="57">
        <v>3</v>
      </c>
      <c r="AZ508" s="57">
        <v>2</v>
      </c>
      <c r="BA508" s="57"/>
      <c r="BB508" s="57">
        <v>4</v>
      </c>
      <c r="BC508" s="57">
        <v>0</v>
      </c>
      <c r="BD508" s="57">
        <v>0</v>
      </c>
      <c r="BE508" s="57">
        <v>0</v>
      </c>
      <c r="BF508" s="57">
        <v>0</v>
      </c>
      <c r="BG508" s="57">
        <v>7</v>
      </c>
      <c r="BH508" s="57">
        <v>16</v>
      </c>
      <c r="BI508" s="57">
        <v>258</v>
      </c>
      <c r="BJ508" s="57"/>
      <c r="BK508" s="57"/>
      <c r="BL508" s="57"/>
      <c r="BM508" s="57"/>
      <c r="BN508" s="57"/>
    </row>
    <row r="509" spans="1:66" x14ac:dyDescent="0.25">
      <c r="A509" s="77">
        <v>12</v>
      </c>
      <c r="B509" s="77" t="s">
        <v>750</v>
      </c>
      <c r="C509" s="77">
        <v>122</v>
      </c>
      <c r="D509" s="77" t="s">
        <v>808</v>
      </c>
      <c r="E509" s="77">
        <v>751</v>
      </c>
      <c r="F509" s="77" t="s">
        <v>809</v>
      </c>
      <c r="G509" s="77">
        <v>28</v>
      </c>
      <c r="H509" s="77" t="s">
        <v>690</v>
      </c>
      <c r="I509" s="77">
        <v>513</v>
      </c>
      <c r="J509" s="77" t="s">
        <v>810</v>
      </c>
      <c r="K509" s="77" t="s">
        <v>111</v>
      </c>
      <c r="L509" s="77">
        <v>3</v>
      </c>
      <c r="M509" s="77" t="s">
        <v>1313</v>
      </c>
      <c r="N509" s="77" t="s">
        <v>811</v>
      </c>
      <c r="O509" s="77" t="s">
        <v>812</v>
      </c>
      <c r="P509" s="57"/>
      <c r="Q509" s="57">
        <v>3</v>
      </c>
      <c r="R509" s="57"/>
      <c r="S509" s="57">
        <v>3</v>
      </c>
      <c r="T509" s="57">
        <v>3</v>
      </c>
      <c r="U509" s="57">
        <v>3</v>
      </c>
      <c r="V509" s="57">
        <v>2</v>
      </c>
      <c r="W509" s="57">
        <v>1</v>
      </c>
      <c r="X509" s="57">
        <v>1</v>
      </c>
      <c r="Y509" s="57"/>
      <c r="Z509" s="57">
        <v>7</v>
      </c>
      <c r="AA509" s="57">
        <v>5</v>
      </c>
      <c r="AB509" s="57">
        <v>2</v>
      </c>
      <c r="AC509" s="57">
        <v>2</v>
      </c>
      <c r="AD509" s="57">
        <v>1</v>
      </c>
      <c r="AE509" s="57">
        <v>3</v>
      </c>
      <c r="AF509" s="57"/>
      <c r="AG509" s="57">
        <v>4</v>
      </c>
      <c r="AH509" s="57">
        <v>1</v>
      </c>
      <c r="AI509" s="57"/>
      <c r="AJ509" s="57">
        <v>4</v>
      </c>
      <c r="AK509" s="57">
        <v>4</v>
      </c>
      <c r="AL509" s="57">
        <v>1</v>
      </c>
      <c r="AM509" s="57">
        <v>1</v>
      </c>
      <c r="AN509" s="57">
        <v>2</v>
      </c>
      <c r="AO509" s="57">
        <v>0</v>
      </c>
      <c r="AP509" s="57"/>
      <c r="AQ509" s="57">
        <v>7</v>
      </c>
      <c r="AR509" s="57">
        <v>3</v>
      </c>
      <c r="AS509" s="57">
        <v>0</v>
      </c>
      <c r="AT509" s="57"/>
      <c r="AU509" s="57">
        <v>3</v>
      </c>
      <c r="AV509" s="57">
        <v>0</v>
      </c>
      <c r="AW509" s="57">
        <v>3</v>
      </c>
      <c r="AX509" s="57">
        <v>2</v>
      </c>
      <c r="AY509" s="57">
        <v>3</v>
      </c>
      <c r="AZ509" s="57">
        <v>0</v>
      </c>
      <c r="BA509" s="57"/>
      <c r="BB509" s="57">
        <v>4</v>
      </c>
      <c r="BC509" s="57">
        <v>1</v>
      </c>
      <c r="BD509" s="57">
        <v>0</v>
      </c>
      <c r="BE509" s="57">
        <v>1</v>
      </c>
      <c r="BF509" s="57">
        <v>2</v>
      </c>
      <c r="BG509" s="57">
        <v>8</v>
      </c>
      <c r="BH509" s="57">
        <v>11</v>
      </c>
      <c r="BI509" s="57">
        <v>248</v>
      </c>
      <c r="BJ509" s="57"/>
      <c r="BK509" s="57"/>
      <c r="BL509" s="57"/>
      <c r="BM509" s="57"/>
      <c r="BN509" s="57"/>
    </row>
    <row r="510" spans="1:66" x14ac:dyDescent="0.25">
      <c r="A510" s="77">
        <v>12</v>
      </c>
      <c r="B510" s="77" t="s">
        <v>750</v>
      </c>
      <c r="C510" s="77">
        <v>122</v>
      </c>
      <c r="D510" s="77" t="s">
        <v>808</v>
      </c>
      <c r="E510" s="77">
        <v>751</v>
      </c>
      <c r="F510" s="77" t="s">
        <v>809</v>
      </c>
      <c r="G510" s="77">
        <v>28</v>
      </c>
      <c r="H510" s="77" t="s">
        <v>690</v>
      </c>
      <c r="I510" s="77">
        <v>513</v>
      </c>
      <c r="J510" s="77" t="s">
        <v>810</v>
      </c>
      <c r="K510" s="77" t="s">
        <v>111</v>
      </c>
      <c r="L510" s="77">
        <v>7</v>
      </c>
      <c r="M510" s="77" t="s">
        <v>336</v>
      </c>
      <c r="N510" s="77" t="s">
        <v>811</v>
      </c>
      <c r="O510" s="77" t="s">
        <v>812</v>
      </c>
      <c r="P510" s="57"/>
      <c r="Q510" s="57">
        <v>1</v>
      </c>
      <c r="R510" s="57"/>
      <c r="S510" s="57">
        <v>1</v>
      </c>
      <c r="T510" s="57">
        <v>2</v>
      </c>
      <c r="U510" s="57">
        <v>0</v>
      </c>
      <c r="V510" s="57">
        <v>2</v>
      </c>
      <c r="W510" s="57">
        <v>0</v>
      </c>
      <c r="X510" s="57">
        <v>0</v>
      </c>
      <c r="Y510" s="57"/>
      <c r="Z510" s="57">
        <v>8</v>
      </c>
      <c r="AA510" s="57">
        <v>11</v>
      </c>
      <c r="AB510" s="57">
        <v>0</v>
      </c>
      <c r="AC510" s="57">
        <v>2</v>
      </c>
      <c r="AD510" s="57">
        <v>0</v>
      </c>
      <c r="AE510" s="57">
        <v>1</v>
      </c>
      <c r="AF510" s="57"/>
      <c r="AG510" s="57">
        <v>2</v>
      </c>
      <c r="AH510" s="57">
        <v>1</v>
      </c>
      <c r="AI510" s="57"/>
      <c r="AJ510" s="57">
        <v>1</v>
      </c>
      <c r="AK510" s="57">
        <v>8</v>
      </c>
      <c r="AL510" s="57">
        <v>1</v>
      </c>
      <c r="AM510" s="57">
        <v>1</v>
      </c>
      <c r="AN510" s="57">
        <v>0</v>
      </c>
      <c r="AO510" s="57">
        <v>1</v>
      </c>
      <c r="AP510" s="57"/>
      <c r="AQ510" s="57">
        <v>1</v>
      </c>
      <c r="AR510" s="57">
        <v>0</v>
      </c>
      <c r="AS510" s="57">
        <v>0</v>
      </c>
      <c r="AT510" s="57"/>
      <c r="AU510" s="57">
        <v>2</v>
      </c>
      <c r="AV510" s="57">
        <v>0</v>
      </c>
      <c r="AW510" s="57">
        <v>0</v>
      </c>
      <c r="AX510" s="57">
        <v>0</v>
      </c>
      <c r="AY510" s="57">
        <v>3</v>
      </c>
      <c r="AZ510" s="57">
        <v>0</v>
      </c>
      <c r="BA510" s="57"/>
      <c r="BB510" s="57">
        <v>7</v>
      </c>
      <c r="BC510" s="57">
        <v>3</v>
      </c>
      <c r="BD510" s="57">
        <v>1</v>
      </c>
      <c r="BE510" s="57">
        <v>1</v>
      </c>
      <c r="BF510" s="57">
        <v>3</v>
      </c>
      <c r="BG510" s="57">
        <v>9</v>
      </c>
      <c r="BH510" s="57">
        <v>12</v>
      </c>
      <c r="BI510" s="57">
        <v>234</v>
      </c>
      <c r="BJ510" s="57"/>
      <c r="BK510" s="57"/>
      <c r="BL510" s="57"/>
      <c r="BM510" s="57"/>
      <c r="BN510" s="57"/>
    </row>
    <row r="511" spans="1:66" x14ac:dyDescent="0.25">
      <c r="A511" s="77">
        <v>12</v>
      </c>
      <c r="B511" s="77" t="s">
        <v>750</v>
      </c>
      <c r="C511" s="77">
        <v>122</v>
      </c>
      <c r="D511" s="77" t="s">
        <v>808</v>
      </c>
      <c r="E511" s="77">
        <v>751</v>
      </c>
      <c r="F511" s="77" t="s">
        <v>809</v>
      </c>
      <c r="G511" s="77">
        <v>28</v>
      </c>
      <c r="H511" s="77" t="s">
        <v>690</v>
      </c>
      <c r="I511" s="77">
        <v>513</v>
      </c>
      <c r="J511" s="77" t="s">
        <v>810</v>
      </c>
      <c r="K511" s="77" t="s">
        <v>111</v>
      </c>
      <c r="L511" s="77">
        <v>9</v>
      </c>
      <c r="M511" s="77" t="s">
        <v>1074</v>
      </c>
      <c r="N511" s="77" t="s">
        <v>811</v>
      </c>
      <c r="O511" s="77" t="s">
        <v>812</v>
      </c>
      <c r="P511" s="57"/>
      <c r="Q511" s="57">
        <v>1</v>
      </c>
      <c r="R511" s="57"/>
      <c r="S511" s="57">
        <v>3</v>
      </c>
      <c r="T511" s="57">
        <v>4</v>
      </c>
      <c r="U511" s="57">
        <v>3</v>
      </c>
      <c r="V511" s="57">
        <v>2</v>
      </c>
      <c r="W511" s="57">
        <v>3</v>
      </c>
      <c r="X511" s="57">
        <v>0</v>
      </c>
      <c r="Y511" s="57"/>
      <c r="Z511" s="57">
        <v>11</v>
      </c>
      <c r="AA511" s="57">
        <v>6</v>
      </c>
      <c r="AB511" s="57">
        <v>4</v>
      </c>
      <c r="AC511" s="57">
        <v>4</v>
      </c>
      <c r="AD511" s="57">
        <v>3</v>
      </c>
      <c r="AE511" s="57">
        <v>7</v>
      </c>
      <c r="AF511" s="57"/>
      <c r="AG511" s="57">
        <v>2</v>
      </c>
      <c r="AH511" s="57">
        <v>0</v>
      </c>
      <c r="AI511" s="57"/>
      <c r="AJ511" s="57">
        <v>2</v>
      </c>
      <c r="AK511" s="57">
        <v>4</v>
      </c>
      <c r="AL511" s="57">
        <v>1</v>
      </c>
      <c r="AM511" s="57">
        <v>2</v>
      </c>
      <c r="AN511" s="57">
        <v>0</v>
      </c>
      <c r="AO511" s="57">
        <v>0</v>
      </c>
      <c r="AP511" s="57"/>
      <c r="AQ511" s="57">
        <v>8</v>
      </c>
      <c r="AR511" s="57">
        <v>2</v>
      </c>
      <c r="AS511" s="57">
        <v>2</v>
      </c>
      <c r="AT511" s="57"/>
      <c r="AU511" s="57">
        <v>2</v>
      </c>
      <c r="AV511" s="57">
        <v>0</v>
      </c>
      <c r="AW511" s="57">
        <v>0</v>
      </c>
      <c r="AX511" s="57">
        <v>3</v>
      </c>
      <c r="AY511" s="57">
        <v>2</v>
      </c>
      <c r="AZ511" s="57">
        <v>0</v>
      </c>
      <c r="BA511" s="57"/>
      <c r="BB511" s="57">
        <v>8</v>
      </c>
      <c r="BC511" s="57">
        <v>2</v>
      </c>
      <c r="BD511" s="57">
        <v>0</v>
      </c>
      <c r="BE511" s="57">
        <v>1</v>
      </c>
      <c r="BF511" s="57">
        <v>1</v>
      </c>
      <c r="BG511" s="57">
        <v>9</v>
      </c>
      <c r="BH511" s="57">
        <v>7</v>
      </c>
      <c r="BI511" s="57">
        <v>215</v>
      </c>
      <c r="BJ511" s="57"/>
      <c r="BK511" s="57"/>
      <c r="BL511" s="57"/>
      <c r="BM511" s="57"/>
      <c r="BN511" s="57"/>
    </row>
    <row r="512" spans="1:66" x14ac:dyDescent="0.25">
      <c r="A512" s="77">
        <v>12</v>
      </c>
      <c r="B512" s="77" t="s">
        <v>750</v>
      </c>
      <c r="C512" s="77">
        <v>122</v>
      </c>
      <c r="D512" s="77" t="s">
        <v>808</v>
      </c>
      <c r="E512" s="77">
        <v>751</v>
      </c>
      <c r="F512" s="77" t="s">
        <v>809</v>
      </c>
      <c r="G512" s="77">
        <v>28</v>
      </c>
      <c r="H512" s="77" t="s">
        <v>690</v>
      </c>
      <c r="I512" s="77">
        <v>513</v>
      </c>
      <c r="J512" s="77" t="s">
        <v>810</v>
      </c>
      <c r="K512" s="77" t="s">
        <v>111</v>
      </c>
      <c r="L512" s="77">
        <v>10</v>
      </c>
      <c r="M512" s="77" t="s">
        <v>1314</v>
      </c>
      <c r="N512" s="77" t="s">
        <v>811</v>
      </c>
      <c r="O512" s="77" t="s">
        <v>812</v>
      </c>
      <c r="P512" s="57"/>
      <c r="Q512" s="57">
        <v>3</v>
      </c>
      <c r="R512" s="57"/>
      <c r="S512" s="57">
        <v>3</v>
      </c>
      <c r="T512" s="57">
        <v>3</v>
      </c>
      <c r="U512" s="57">
        <v>2</v>
      </c>
      <c r="V512" s="57">
        <v>1</v>
      </c>
      <c r="W512" s="57">
        <v>1</v>
      </c>
      <c r="X512" s="57">
        <v>1</v>
      </c>
      <c r="Y512" s="57"/>
      <c r="Z512" s="57">
        <v>4</v>
      </c>
      <c r="AA512" s="57">
        <v>5</v>
      </c>
      <c r="AB512" s="57">
        <v>1</v>
      </c>
      <c r="AC512" s="57">
        <v>1</v>
      </c>
      <c r="AD512" s="57">
        <v>0</v>
      </c>
      <c r="AE512" s="57">
        <v>5</v>
      </c>
      <c r="AF512" s="57"/>
      <c r="AG512" s="57">
        <v>8</v>
      </c>
      <c r="AH512" s="57">
        <v>2</v>
      </c>
      <c r="AI512" s="57"/>
      <c r="AJ512" s="57">
        <v>6</v>
      </c>
      <c r="AK512" s="57">
        <v>9</v>
      </c>
      <c r="AL512" s="57">
        <v>1</v>
      </c>
      <c r="AM512" s="57">
        <v>2</v>
      </c>
      <c r="AN512" s="57">
        <v>1</v>
      </c>
      <c r="AO512" s="57">
        <v>3</v>
      </c>
      <c r="AP512" s="57"/>
      <c r="AQ512" s="57">
        <v>3</v>
      </c>
      <c r="AR512" s="57">
        <v>0</v>
      </c>
      <c r="AS512" s="57">
        <v>0</v>
      </c>
      <c r="AT512" s="57"/>
      <c r="AU512" s="57">
        <v>5</v>
      </c>
      <c r="AV512" s="57">
        <v>1</v>
      </c>
      <c r="AW512" s="57">
        <v>0</v>
      </c>
      <c r="AX512" s="57">
        <v>2</v>
      </c>
      <c r="AY512" s="57">
        <v>1</v>
      </c>
      <c r="AZ512" s="57">
        <v>0</v>
      </c>
      <c r="BA512" s="57"/>
      <c r="BB512" s="57">
        <v>7</v>
      </c>
      <c r="BC512" s="57">
        <v>1</v>
      </c>
      <c r="BD512" s="57">
        <v>0</v>
      </c>
      <c r="BE512" s="57">
        <v>2</v>
      </c>
      <c r="BF512" s="57">
        <v>0</v>
      </c>
      <c r="BG512" s="57">
        <v>9</v>
      </c>
      <c r="BH512" s="57">
        <v>18</v>
      </c>
      <c r="BI512" s="57">
        <v>282</v>
      </c>
      <c r="BJ512" s="57"/>
      <c r="BK512" s="57"/>
      <c r="BL512" s="57"/>
      <c r="BM512" s="57"/>
      <c r="BN512" s="57"/>
    </row>
    <row r="513" spans="1:66" x14ac:dyDescent="0.25">
      <c r="A513" s="77">
        <v>12</v>
      </c>
      <c r="B513" s="77" t="s">
        <v>750</v>
      </c>
      <c r="C513" s="77">
        <v>124</v>
      </c>
      <c r="D513" s="77" t="s">
        <v>751</v>
      </c>
      <c r="E513" s="77">
        <v>756</v>
      </c>
      <c r="F513" s="77" t="s">
        <v>752</v>
      </c>
      <c r="G513" s="77">
        <v>28</v>
      </c>
      <c r="H513" s="77" t="s">
        <v>690</v>
      </c>
      <c r="I513" s="77">
        <v>503</v>
      </c>
      <c r="J513" s="77" t="s">
        <v>752</v>
      </c>
      <c r="L513" s="77">
        <v>40</v>
      </c>
      <c r="M513" s="77">
        <v>40</v>
      </c>
      <c r="N513" s="77" t="s">
        <v>817</v>
      </c>
      <c r="O513" s="77" t="s">
        <v>818</v>
      </c>
      <c r="P513" s="57"/>
      <c r="Q513" s="57">
        <v>4</v>
      </c>
      <c r="R513" s="57"/>
      <c r="S513" s="57">
        <v>1</v>
      </c>
      <c r="T513" s="57">
        <v>12</v>
      </c>
      <c r="U513" s="57">
        <v>0</v>
      </c>
      <c r="V513" s="57">
        <v>2</v>
      </c>
      <c r="W513" s="57">
        <v>0</v>
      </c>
      <c r="X513" s="57">
        <v>0</v>
      </c>
      <c r="Y513" s="57"/>
      <c r="Z513" s="57">
        <v>3</v>
      </c>
      <c r="AA513" s="57">
        <v>2</v>
      </c>
      <c r="AB513" s="57">
        <v>0</v>
      </c>
      <c r="AC513" s="57">
        <v>0</v>
      </c>
      <c r="AD513" s="57">
        <v>0</v>
      </c>
      <c r="AE513" s="57">
        <v>2</v>
      </c>
      <c r="AF513" s="57"/>
      <c r="AG513" s="57">
        <v>8</v>
      </c>
      <c r="AH513" s="57">
        <v>1</v>
      </c>
      <c r="AI513" s="57"/>
      <c r="AJ513" s="57">
        <v>1</v>
      </c>
      <c r="AK513" s="57">
        <v>1</v>
      </c>
      <c r="AL513" s="57">
        <v>0</v>
      </c>
      <c r="AM513" s="57">
        <v>0</v>
      </c>
      <c r="AN513" s="57">
        <v>0</v>
      </c>
      <c r="AO513" s="57">
        <v>2</v>
      </c>
      <c r="AP513" s="57"/>
      <c r="AQ513" s="57">
        <v>1</v>
      </c>
      <c r="AR513" s="57">
        <v>2</v>
      </c>
      <c r="AS513" s="57">
        <v>1</v>
      </c>
      <c r="AT513" s="57"/>
      <c r="AU513" s="57">
        <v>4</v>
      </c>
      <c r="AV513" s="57">
        <v>0</v>
      </c>
      <c r="AW513" s="57">
        <v>0</v>
      </c>
      <c r="AX513" s="57">
        <v>1</v>
      </c>
      <c r="AY513" s="57">
        <v>0</v>
      </c>
      <c r="AZ513" s="57">
        <v>2</v>
      </c>
      <c r="BA513" s="57"/>
      <c r="BB513" s="57">
        <v>2</v>
      </c>
      <c r="BC513" s="57">
        <v>0</v>
      </c>
      <c r="BD513" s="57">
        <v>1</v>
      </c>
      <c r="BE513" s="57">
        <v>21</v>
      </c>
      <c r="BF513" s="57">
        <v>4</v>
      </c>
      <c r="BG513" s="57">
        <v>5</v>
      </c>
      <c r="BH513" s="57">
        <v>14</v>
      </c>
      <c r="BI513" s="57">
        <v>337</v>
      </c>
      <c r="BJ513" s="57"/>
      <c r="BK513" s="57"/>
      <c r="BL513" s="57"/>
      <c r="BM513" s="57"/>
      <c r="BN513" s="57"/>
    </row>
    <row r="514" spans="1:66" x14ac:dyDescent="0.25">
      <c r="A514" s="77">
        <v>12</v>
      </c>
      <c r="B514" s="77" t="s">
        <v>750</v>
      </c>
      <c r="C514" s="77">
        <v>124</v>
      </c>
      <c r="D514" s="77" t="s">
        <v>751</v>
      </c>
      <c r="E514" s="77">
        <v>756</v>
      </c>
      <c r="F514" s="77" t="s">
        <v>752</v>
      </c>
      <c r="G514" s="77">
        <v>28</v>
      </c>
      <c r="H514" s="77" t="s">
        <v>690</v>
      </c>
      <c r="I514" s="77">
        <v>503</v>
      </c>
      <c r="J514" s="77" t="s">
        <v>752</v>
      </c>
      <c r="L514" s="77">
        <v>41</v>
      </c>
      <c r="M514" s="77">
        <v>41</v>
      </c>
      <c r="N514" s="77" t="s">
        <v>817</v>
      </c>
      <c r="O514" s="77" t="s">
        <v>818</v>
      </c>
      <c r="P514" s="57"/>
      <c r="Q514" s="57">
        <v>1</v>
      </c>
      <c r="R514" s="57"/>
      <c r="S514" s="57">
        <v>1</v>
      </c>
      <c r="T514" s="57">
        <v>19</v>
      </c>
      <c r="U514" s="57">
        <v>1</v>
      </c>
      <c r="V514" s="57">
        <v>2</v>
      </c>
      <c r="W514" s="57"/>
      <c r="X514" s="57"/>
      <c r="Y514" s="57"/>
      <c r="Z514" s="57">
        <v>4</v>
      </c>
      <c r="AA514" s="57">
        <v>2</v>
      </c>
      <c r="AB514" s="57"/>
      <c r="AC514" s="57"/>
      <c r="AD514" s="57"/>
      <c r="AE514" s="57">
        <v>3</v>
      </c>
      <c r="AF514" s="57"/>
      <c r="AG514" s="57">
        <v>4</v>
      </c>
      <c r="AH514" s="57">
        <v>1</v>
      </c>
      <c r="AI514" s="57"/>
      <c r="AJ514" s="57">
        <v>3</v>
      </c>
      <c r="AK514" s="57">
        <v>2</v>
      </c>
      <c r="AL514" s="57">
        <v>1</v>
      </c>
      <c r="AM514" s="57"/>
      <c r="AN514" s="57">
        <v>3</v>
      </c>
      <c r="AO514" s="57">
        <v>5</v>
      </c>
      <c r="AP514" s="57"/>
      <c r="AQ514" s="57">
        <v>3</v>
      </c>
      <c r="AR514" s="57">
        <v>2</v>
      </c>
      <c r="AS514" s="57">
        <v>1</v>
      </c>
      <c r="AT514" s="57"/>
      <c r="AU514" s="57">
        <v>13</v>
      </c>
      <c r="AV514" s="57">
        <v>1</v>
      </c>
      <c r="AW514" s="57">
        <v>1</v>
      </c>
      <c r="AX514" s="57"/>
      <c r="AY514" s="57"/>
      <c r="AZ514" s="57"/>
      <c r="BA514" s="57"/>
      <c r="BB514" s="57">
        <v>5</v>
      </c>
      <c r="BC514" s="57">
        <v>1</v>
      </c>
      <c r="BD514" s="57"/>
      <c r="BE514" s="57">
        <v>16</v>
      </c>
      <c r="BF514" s="57">
        <v>1</v>
      </c>
      <c r="BG514" s="57">
        <v>6</v>
      </c>
      <c r="BH514" s="57">
        <v>4</v>
      </c>
      <c r="BI514" s="57">
        <v>332</v>
      </c>
      <c r="BJ514" s="57"/>
      <c r="BK514" s="57"/>
      <c r="BL514" s="57"/>
      <c r="BM514" s="57"/>
      <c r="BN514" s="57"/>
    </row>
    <row r="515" spans="1:66" x14ac:dyDescent="0.25">
      <c r="A515" s="77">
        <v>12</v>
      </c>
      <c r="B515" s="77" t="s">
        <v>750</v>
      </c>
      <c r="C515" s="77">
        <v>124</v>
      </c>
      <c r="D515" s="77" t="s">
        <v>751</v>
      </c>
      <c r="E515" s="77">
        <v>756</v>
      </c>
      <c r="F515" s="77" t="s">
        <v>752</v>
      </c>
      <c r="G515" s="77">
        <v>28</v>
      </c>
      <c r="H515" s="77" t="s">
        <v>690</v>
      </c>
      <c r="I515" s="77">
        <v>503</v>
      </c>
      <c r="J515" s="77" t="s">
        <v>752</v>
      </c>
      <c r="L515" s="77">
        <v>42</v>
      </c>
      <c r="M515" s="77">
        <v>42</v>
      </c>
      <c r="N515" s="77" t="s">
        <v>817</v>
      </c>
      <c r="O515" s="77" t="s">
        <v>818</v>
      </c>
      <c r="P515" s="57"/>
      <c r="Q515" s="57">
        <v>1</v>
      </c>
      <c r="R515" s="57"/>
      <c r="S515" s="57">
        <v>0</v>
      </c>
      <c r="T515" s="57">
        <v>7</v>
      </c>
      <c r="U515" s="57">
        <v>0</v>
      </c>
      <c r="V515" s="57">
        <v>2</v>
      </c>
      <c r="W515" s="57">
        <v>1</v>
      </c>
      <c r="X515" s="57">
        <v>0</v>
      </c>
      <c r="Y515" s="57"/>
      <c r="Z515" s="57">
        <v>0</v>
      </c>
      <c r="AA515" s="57">
        <v>0</v>
      </c>
      <c r="AB515" s="57">
        <v>0</v>
      </c>
      <c r="AC515" s="57">
        <v>0</v>
      </c>
      <c r="AD515" s="57">
        <v>0</v>
      </c>
      <c r="AE515" s="57">
        <v>0</v>
      </c>
      <c r="AF515" s="57"/>
      <c r="AG515" s="57">
        <v>2</v>
      </c>
      <c r="AH515" s="57">
        <v>0</v>
      </c>
      <c r="AI515" s="57"/>
      <c r="AJ515" s="57">
        <v>0</v>
      </c>
      <c r="AK515" s="57">
        <v>0</v>
      </c>
      <c r="AL515" s="57">
        <v>1</v>
      </c>
      <c r="AM515" s="57">
        <v>1</v>
      </c>
      <c r="AN515" s="57">
        <v>1</v>
      </c>
      <c r="AO515" s="57">
        <v>0</v>
      </c>
      <c r="AP515" s="57"/>
      <c r="AQ515" s="57">
        <v>4</v>
      </c>
      <c r="AR515" s="57">
        <v>1</v>
      </c>
      <c r="AS515" s="57">
        <v>0</v>
      </c>
      <c r="AT515" s="57"/>
      <c r="AU515" s="57">
        <v>6</v>
      </c>
      <c r="AV515" s="57">
        <v>0</v>
      </c>
      <c r="AW515" s="57">
        <v>0</v>
      </c>
      <c r="AX515" s="57">
        <v>0</v>
      </c>
      <c r="AY515" s="57">
        <v>0</v>
      </c>
      <c r="AZ515" s="57">
        <v>1</v>
      </c>
      <c r="BA515" s="57"/>
      <c r="BB515" s="57">
        <v>10</v>
      </c>
      <c r="BC515" s="57">
        <v>3</v>
      </c>
      <c r="BD515" s="57">
        <v>2</v>
      </c>
      <c r="BE515" s="57">
        <v>16</v>
      </c>
      <c r="BF515" s="57">
        <v>0</v>
      </c>
      <c r="BG515" s="57">
        <v>3</v>
      </c>
      <c r="BH515" s="57">
        <v>7</v>
      </c>
      <c r="BI515" s="57">
        <v>283</v>
      </c>
      <c r="BJ515" s="57"/>
      <c r="BK515" s="57"/>
      <c r="BL515" s="57"/>
      <c r="BM515" s="57"/>
      <c r="BN515" s="57"/>
    </row>
    <row r="516" spans="1:66" x14ac:dyDescent="0.25">
      <c r="A516" s="77">
        <v>12</v>
      </c>
      <c r="B516" s="77" t="s">
        <v>750</v>
      </c>
      <c r="C516" s="77">
        <v>121</v>
      </c>
      <c r="D516" s="77" t="s">
        <v>763</v>
      </c>
      <c r="E516" s="77">
        <v>747</v>
      </c>
      <c r="F516" s="77" t="s">
        <v>764</v>
      </c>
      <c r="G516" s="77">
        <v>28</v>
      </c>
      <c r="H516" s="77" t="s">
        <v>690</v>
      </c>
      <c r="I516" s="77">
        <v>505</v>
      </c>
      <c r="J516" s="77" t="s">
        <v>764</v>
      </c>
      <c r="L516" s="77">
        <v>237</v>
      </c>
      <c r="M516" s="77">
        <v>237</v>
      </c>
      <c r="N516" s="77" t="s">
        <v>848</v>
      </c>
      <c r="O516" s="77" t="s">
        <v>849</v>
      </c>
      <c r="P516" s="57"/>
      <c r="Q516" s="57">
        <v>1</v>
      </c>
      <c r="R516" s="57"/>
      <c r="S516" s="57">
        <v>0</v>
      </c>
      <c r="T516" s="57">
        <v>8</v>
      </c>
      <c r="U516" s="57">
        <v>0</v>
      </c>
      <c r="V516" s="57">
        <v>0</v>
      </c>
      <c r="W516" s="57">
        <v>1</v>
      </c>
      <c r="X516" s="57">
        <v>0</v>
      </c>
      <c r="Y516" s="57"/>
      <c r="Z516" s="57">
        <v>0</v>
      </c>
      <c r="AA516" s="57">
        <v>1</v>
      </c>
      <c r="AB516" s="57">
        <v>0</v>
      </c>
      <c r="AC516" s="57">
        <v>2</v>
      </c>
      <c r="AD516" s="57">
        <v>0</v>
      </c>
      <c r="AE516" s="57">
        <v>4</v>
      </c>
      <c r="AF516" s="57"/>
      <c r="AG516" s="57">
        <v>1</v>
      </c>
      <c r="AH516" s="57">
        <v>1</v>
      </c>
      <c r="AI516" s="57"/>
      <c r="AJ516" s="57">
        <v>2</v>
      </c>
      <c r="AK516" s="57">
        <v>1</v>
      </c>
      <c r="AL516" s="57">
        <v>1</v>
      </c>
      <c r="AM516" s="57">
        <v>1</v>
      </c>
      <c r="AN516" s="57">
        <v>0</v>
      </c>
      <c r="AO516" s="57">
        <v>13</v>
      </c>
      <c r="AP516" s="57"/>
      <c r="AQ516" s="57">
        <v>0</v>
      </c>
      <c r="AR516" s="57">
        <v>0</v>
      </c>
      <c r="AS516" s="57">
        <v>4</v>
      </c>
      <c r="AT516" s="57"/>
      <c r="AU516" s="57">
        <v>5</v>
      </c>
      <c r="AV516" s="57">
        <v>1</v>
      </c>
      <c r="AW516" s="57">
        <v>6</v>
      </c>
      <c r="AX516" s="57">
        <v>4</v>
      </c>
      <c r="AY516" s="57">
        <v>0</v>
      </c>
      <c r="AZ516" s="57">
        <v>0</v>
      </c>
      <c r="BA516" s="57"/>
      <c r="BB516" s="57">
        <v>10</v>
      </c>
      <c r="BC516" s="57">
        <v>6</v>
      </c>
      <c r="BD516" s="57">
        <v>0</v>
      </c>
      <c r="BE516" s="57">
        <v>0</v>
      </c>
      <c r="BF516" s="57">
        <v>2</v>
      </c>
      <c r="BG516" s="57">
        <v>9</v>
      </c>
      <c r="BH516" s="57">
        <v>2</v>
      </c>
      <c r="BI516" s="57">
        <v>312</v>
      </c>
      <c r="BJ516" s="57"/>
      <c r="BK516" s="57"/>
      <c r="BL516" s="57"/>
      <c r="BM516" s="57"/>
      <c r="BN516" s="57"/>
    </row>
    <row r="517" spans="1:66" x14ac:dyDescent="0.25">
      <c r="A517" s="77">
        <v>12</v>
      </c>
      <c r="B517" s="77" t="s">
        <v>750</v>
      </c>
      <c r="C517" s="77">
        <v>121</v>
      </c>
      <c r="D517" s="77" t="s">
        <v>763</v>
      </c>
      <c r="E517" s="77">
        <v>747</v>
      </c>
      <c r="F517" s="77" t="s">
        <v>764</v>
      </c>
      <c r="G517" s="77">
        <v>28</v>
      </c>
      <c r="H517" s="77" t="s">
        <v>690</v>
      </c>
      <c r="I517" s="77">
        <v>505</v>
      </c>
      <c r="J517" s="77" t="s">
        <v>764</v>
      </c>
      <c r="L517" s="77">
        <v>238</v>
      </c>
      <c r="M517" s="77">
        <v>238</v>
      </c>
      <c r="N517" s="77" t="s">
        <v>848</v>
      </c>
      <c r="O517" s="77" t="s">
        <v>849</v>
      </c>
      <c r="P517" s="57"/>
      <c r="Q517" s="57">
        <v>1</v>
      </c>
      <c r="R517" s="57"/>
      <c r="S517" s="57">
        <v>0</v>
      </c>
      <c r="T517" s="57">
        <v>8</v>
      </c>
      <c r="U517" s="57">
        <v>0</v>
      </c>
      <c r="V517" s="57">
        <v>2</v>
      </c>
      <c r="W517" s="57">
        <v>0</v>
      </c>
      <c r="X517" s="57">
        <v>2</v>
      </c>
      <c r="Y517" s="57"/>
      <c r="Z517" s="57">
        <v>2</v>
      </c>
      <c r="AA517" s="57">
        <v>3</v>
      </c>
      <c r="AB517" s="57">
        <v>1</v>
      </c>
      <c r="AC517" s="57">
        <v>1</v>
      </c>
      <c r="AD517" s="57">
        <v>0</v>
      </c>
      <c r="AE517" s="57">
        <v>4</v>
      </c>
      <c r="AF517" s="57"/>
      <c r="AG517" s="57">
        <v>5</v>
      </c>
      <c r="AH517" s="57">
        <v>2</v>
      </c>
      <c r="AI517" s="57"/>
      <c r="AJ517" s="57">
        <v>2</v>
      </c>
      <c r="AK517" s="57">
        <v>4</v>
      </c>
      <c r="AL517" s="57">
        <v>2</v>
      </c>
      <c r="AM517" s="57">
        <v>0</v>
      </c>
      <c r="AN517" s="57">
        <v>1</v>
      </c>
      <c r="AO517" s="57">
        <v>10</v>
      </c>
      <c r="AP517" s="57"/>
      <c r="AQ517" s="57">
        <v>0</v>
      </c>
      <c r="AR517" s="57">
        <v>2</v>
      </c>
      <c r="AS517" s="57">
        <v>3</v>
      </c>
      <c r="AT517" s="57"/>
      <c r="AU517" s="57">
        <v>7</v>
      </c>
      <c r="AV517" s="57">
        <v>2</v>
      </c>
      <c r="AW517" s="57">
        <v>0</v>
      </c>
      <c r="AX517" s="57">
        <v>4</v>
      </c>
      <c r="AY517" s="57">
        <v>0</v>
      </c>
      <c r="AZ517" s="57">
        <v>3</v>
      </c>
      <c r="BA517" s="57"/>
      <c r="BB517" s="57">
        <v>10</v>
      </c>
      <c r="BC517" s="57">
        <v>3</v>
      </c>
      <c r="BD517" s="57">
        <v>1</v>
      </c>
      <c r="BE517" s="57">
        <v>0</v>
      </c>
      <c r="BF517" s="57">
        <v>1</v>
      </c>
      <c r="BG517" s="57">
        <v>4</v>
      </c>
      <c r="BH517" s="57">
        <v>1</v>
      </c>
      <c r="BI517" s="57">
        <v>317</v>
      </c>
      <c r="BJ517" s="57"/>
      <c r="BK517" s="57"/>
      <c r="BL517" s="57"/>
      <c r="BM517" s="57"/>
      <c r="BN517" s="57"/>
    </row>
    <row r="518" spans="1:66" x14ac:dyDescent="0.25">
      <c r="A518" s="77">
        <v>12</v>
      </c>
      <c r="B518" s="77" t="s">
        <v>750</v>
      </c>
      <c r="C518" s="77">
        <v>121</v>
      </c>
      <c r="D518" s="77" t="s">
        <v>763</v>
      </c>
      <c r="E518" s="77">
        <v>747</v>
      </c>
      <c r="F518" s="77" t="s">
        <v>764</v>
      </c>
      <c r="G518" s="77">
        <v>28</v>
      </c>
      <c r="H518" s="77" t="s">
        <v>690</v>
      </c>
      <c r="I518" s="77">
        <v>505</v>
      </c>
      <c r="J518" s="77" t="s">
        <v>764</v>
      </c>
      <c r="L518" s="77">
        <v>239</v>
      </c>
      <c r="M518" s="77">
        <v>239</v>
      </c>
      <c r="N518" s="77" t="s">
        <v>848</v>
      </c>
      <c r="O518" s="77" t="s">
        <v>849</v>
      </c>
      <c r="P518" s="57"/>
      <c r="Q518" s="57">
        <v>1</v>
      </c>
      <c r="R518" s="57"/>
      <c r="S518" s="57">
        <v>1</v>
      </c>
      <c r="T518" s="57">
        <v>7</v>
      </c>
      <c r="U518" s="57">
        <v>1</v>
      </c>
      <c r="V518" s="57">
        <v>1</v>
      </c>
      <c r="W518" s="57">
        <v>0</v>
      </c>
      <c r="X518" s="57">
        <v>0</v>
      </c>
      <c r="Y518" s="57"/>
      <c r="Z518" s="57">
        <v>2</v>
      </c>
      <c r="AA518" s="57">
        <v>3</v>
      </c>
      <c r="AB518" s="57">
        <v>1</v>
      </c>
      <c r="AC518" s="57">
        <v>0</v>
      </c>
      <c r="AD518" s="57">
        <v>2</v>
      </c>
      <c r="AE518" s="57">
        <v>1</v>
      </c>
      <c r="AF518" s="57"/>
      <c r="AG518" s="57">
        <v>3</v>
      </c>
      <c r="AH518" s="57">
        <v>0</v>
      </c>
      <c r="AI518" s="57"/>
      <c r="AJ518" s="57">
        <v>6</v>
      </c>
      <c r="AK518" s="57">
        <v>3</v>
      </c>
      <c r="AL518" s="57">
        <v>0</v>
      </c>
      <c r="AM518" s="57">
        <v>1</v>
      </c>
      <c r="AN518" s="57">
        <v>2</v>
      </c>
      <c r="AO518" s="57">
        <v>13</v>
      </c>
      <c r="AP518" s="57"/>
      <c r="AQ518" s="57">
        <v>1</v>
      </c>
      <c r="AR518" s="57">
        <v>3</v>
      </c>
      <c r="AS518" s="57">
        <v>1</v>
      </c>
      <c r="AT518" s="57"/>
      <c r="AU518" s="57">
        <v>10</v>
      </c>
      <c r="AV518" s="57">
        <v>1</v>
      </c>
      <c r="AW518" s="57">
        <v>4</v>
      </c>
      <c r="AX518" s="57">
        <v>2</v>
      </c>
      <c r="AY518" s="57">
        <v>3</v>
      </c>
      <c r="AZ518" s="57">
        <v>1</v>
      </c>
      <c r="BA518" s="57"/>
      <c r="BB518" s="57">
        <v>10</v>
      </c>
      <c r="BC518" s="57">
        <v>5</v>
      </c>
      <c r="BD518" s="57">
        <v>0</v>
      </c>
      <c r="BE518" s="57">
        <v>1</v>
      </c>
      <c r="BF518" s="57">
        <v>2</v>
      </c>
      <c r="BG518" s="57">
        <v>6</v>
      </c>
      <c r="BH518" s="57">
        <v>4</v>
      </c>
      <c r="BI518" s="57">
        <v>322</v>
      </c>
      <c r="BJ518" s="57"/>
      <c r="BK518" s="57"/>
      <c r="BL518" s="57"/>
      <c r="BM518" s="57"/>
      <c r="BN518" s="57"/>
    </row>
    <row r="519" spans="1:66" x14ac:dyDescent="0.25">
      <c r="A519" s="77">
        <v>12</v>
      </c>
      <c r="B519" s="77" t="s">
        <v>750</v>
      </c>
      <c r="C519" s="77">
        <v>121</v>
      </c>
      <c r="D519" s="77" t="s">
        <v>763</v>
      </c>
      <c r="E519" s="77">
        <v>747</v>
      </c>
      <c r="F519" s="77" t="s">
        <v>764</v>
      </c>
      <c r="G519" s="77">
        <v>28</v>
      </c>
      <c r="H519" s="77" t="s">
        <v>690</v>
      </c>
      <c r="I519" s="77">
        <v>505</v>
      </c>
      <c r="J519" s="77" t="s">
        <v>764</v>
      </c>
      <c r="L519" s="77">
        <v>240</v>
      </c>
      <c r="M519" s="77">
        <v>240</v>
      </c>
      <c r="N519" s="77" t="s">
        <v>848</v>
      </c>
      <c r="O519" s="77" t="s">
        <v>849</v>
      </c>
      <c r="P519" s="57"/>
      <c r="Q519" s="57">
        <v>1</v>
      </c>
      <c r="R519" s="57"/>
      <c r="S519" s="57">
        <v>2</v>
      </c>
      <c r="T519" s="57">
        <v>6</v>
      </c>
      <c r="U519" s="57">
        <v>0</v>
      </c>
      <c r="V519" s="57">
        <v>2</v>
      </c>
      <c r="W519" s="57">
        <v>1</v>
      </c>
      <c r="X519" s="57">
        <v>0</v>
      </c>
      <c r="Y519" s="57"/>
      <c r="Z519" s="57">
        <v>0</v>
      </c>
      <c r="AA519" s="57">
        <v>2</v>
      </c>
      <c r="AB519" s="57">
        <v>0</v>
      </c>
      <c r="AC519" s="57">
        <v>1</v>
      </c>
      <c r="AD519" s="57">
        <v>0</v>
      </c>
      <c r="AE519" s="57">
        <v>2</v>
      </c>
      <c r="AF519" s="57"/>
      <c r="AG519" s="57">
        <v>1</v>
      </c>
      <c r="AH519" s="57">
        <v>0</v>
      </c>
      <c r="AI519" s="57"/>
      <c r="AJ519" s="57">
        <v>0</v>
      </c>
      <c r="AK519" s="57">
        <v>4</v>
      </c>
      <c r="AL519" s="57">
        <v>0</v>
      </c>
      <c r="AM519" s="57">
        <v>0</v>
      </c>
      <c r="AN519" s="57">
        <v>0</v>
      </c>
      <c r="AO519" s="57">
        <v>5</v>
      </c>
      <c r="AP519" s="57"/>
      <c r="AQ519" s="57">
        <v>4</v>
      </c>
      <c r="AR519" s="57">
        <v>0</v>
      </c>
      <c r="AS519" s="57">
        <v>3</v>
      </c>
      <c r="AT519" s="57"/>
      <c r="AU519" s="57">
        <v>1</v>
      </c>
      <c r="AV519" s="57">
        <v>1</v>
      </c>
      <c r="AW519" s="57">
        <v>3</v>
      </c>
      <c r="AX519" s="57">
        <v>2</v>
      </c>
      <c r="AY519" s="57">
        <v>0</v>
      </c>
      <c r="AZ519" s="57">
        <v>4</v>
      </c>
      <c r="BA519" s="57"/>
      <c r="BB519" s="57">
        <v>8</v>
      </c>
      <c r="BC519" s="57">
        <v>7</v>
      </c>
      <c r="BD519" s="57">
        <v>0</v>
      </c>
      <c r="BE519" s="57">
        <v>0</v>
      </c>
      <c r="BF519" s="57">
        <v>0</v>
      </c>
      <c r="BG519" s="57">
        <v>2</v>
      </c>
      <c r="BH519" s="57">
        <v>2</v>
      </c>
      <c r="BI519" s="57">
        <v>326</v>
      </c>
      <c r="BJ519" s="57"/>
      <c r="BK519" s="57"/>
      <c r="BL519" s="57"/>
      <c r="BM519" s="57"/>
      <c r="BN519" s="57"/>
    </row>
    <row r="520" spans="1:66" x14ac:dyDescent="0.25">
      <c r="A520" s="77">
        <v>12</v>
      </c>
      <c r="B520" s="77" t="s">
        <v>750</v>
      </c>
      <c r="C520" s="77">
        <v>121</v>
      </c>
      <c r="D520" s="77" t="s">
        <v>763</v>
      </c>
      <c r="E520" s="77">
        <v>747</v>
      </c>
      <c r="F520" s="77" t="s">
        <v>764</v>
      </c>
      <c r="G520" s="77">
        <v>28</v>
      </c>
      <c r="H520" s="77" t="s">
        <v>690</v>
      </c>
      <c r="I520" s="77">
        <v>505</v>
      </c>
      <c r="J520" s="77" t="s">
        <v>764</v>
      </c>
      <c r="L520" s="77">
        <v>241</v>
      </c>
      <c r="M520" s="77">
        <v>241</v>
      </c>
      <c r="N520" s="77" t="s">
        <v>848</v>
      </c>
      <c r="O520" s="77" t="s">
        <v>849</v>
      </c>
      <c r="P520" s="57"/>
      <c r="Q520" s="57">
        <v>2</v>
      </c>
      <c r="R520" s="57"/>
      <c r="S520" s="57">
        <v>0</v>
      </c>
      <c r="T520" s="57">
        <v>6</v>
      </c>
      <c r="U520" s="57">
        <v>0</v>
      </c>
      <c r="V520" s="57">
        <v>0</v>
      </c>
      <c r="W520" s="57">
        <v>0</v>
      </c>
      <c r="X520" s="57">
        <v>0</v>
      </c>
      <c r="Y520" s="57"/>
      <c r="Z520" s="57">
        <v>3</v>
      </c>
      <c r="AA520" s="57">
        <v>5</v>
      </c>
      <c r="AB520" s="57">
        <v>2</v>
      </c>
      <c r="AC520" s="57">
        <v>8</v>
      </c>
      <c r="AD520" s="57">
        <v>1</v>
      </c>
      <c r="AE520" s="57">
        <v>0</v>
      </c>
      <c r="AF520" s="57"/>
      <c r="AG520" s="57">
        <v>2</v>
      </c>
      <c r="AH520" s="57">
        <v>1</v>
      </c>
      <c r="AI520" s="57"/>
      <c r="AJ520" s="57">
        <v>0</v>
      </c>
      <c r="AK520" s="57">
        <v>3</v>
      </c>
      <c r="AL520" s="57">
        <v>3</v>
      </c>
      <c r="AM520" s="57">
        <v>0</v>
      </c>
      <c r="AN520" s="57">
        <v>1</v>
      </c>
      <c r="AO520" s="57">
        <v>4</v>
      </c>
      <c r="AP520" s="57"/>
      <c r="AQ520" s="57">
        <v>1</v>
      </c>
      <c r="AR520" s="57">
        <v>0</v>
      </c>
      <c r="AS520" s="57">
        <v>1</v>
      </c>
      <c r="AT520" s="57"/>
      <c r="AU520" s="57">
        <v>8</v>
      </c>
      <c r="AV520" s="57">
        <v>1</v>
      </c>
      <c r="AW520" s="57">
        <v>6</v>
      </c>
      <c r="AX520" s="57">
        <v>0</v>
      </c>
      <c r="AY520" s="57">
        <v>4</v>
      </c>
      <c r="AZ520" s="57">
        <v>1</v>
      </c>
      <c r="BA520" s="57"/>
      <c r="BB520" s="57">
        <v>22</v>
      </c>
      <c r="BC520" s="57">
        <v>11</v>
      </c>
      <c r="BD520" s="57">
        <v>1</v>
      </c>
      <c r="BE520" s="57">
        <v>1</v>
      </c>
      <c r="BF520" s="57">
        <v>2</v>
      </c>
      <c r="BG520" s="57">
        <v>1</v>
      </c>
      <c r="BH520" s="57">
        <v>2</v>
      </c>
      <c r="BI520" s="57">
        <v>341</v>
      </c>
      <c r="BJ520" s="57"/>
      <c r="BK520" s="57"/>
      <c r="BL520" s="57"/>
      <c r="BM520" s="57"/>
      <c r="BN520" s="57"/>
    </row>
    <row r="521" spans="1:66" x14ac:dyDescent="0.25">
      <c r="A521" s="77">
        <v>12</v>
      </c>
      <c r="B521" s="77" t="s">
        <v>750</v>
      </c>
      <c r="C521" s="77">
        <v>121</v>
      </c>
      <c r="D521" s="77" t="s">
        <v>763</v>
      </c>
      <c r="E521" s="77">
        <v>747</v>
      </c>
      <c r="F521" s="77" t="s">
        <v>764</v>
      </c>
      <c r="G521" s="77">
        <v>28</v>
      </c>
      <c r="H521" s="77" t="s">
        <v>690</v>
      </c>
      <c r="I521" s="77">
        <v>505</v>
      </c>
      <c r="J521" s="77" t="s">
        <v>764</v>
      </c>
      <c r="L521" s="77">
        <v>242</v>
      </c>
      <c r="M521" s="77">
        <v>242</v>
      </c>
      <c r="N521" s="77" t="s">
        <v>848</v>
      </c>
      <c r="O521" s="77" t="s">
        <v>849</v>
      </c>
      <c r="P521" s="57"/>
      <c r="Q521" s="57">
        <v>2</v>
      </c>
      <c r="R521" s="57"/>
      <c r="S521" s="57">
        <v>0</v>
      </c>
      <c r="T521" s="57">
        <v>5</v>
      </c>
      <c r="U521" s="57">
        <v>0</v>
      </c>
      <c r="V521" s="57">
        <v>0</v>
      </c>
      <c r="W521" s="57">
        <v>1</v>
      </c>
      <c r="X521" s="57">
        <v>1</v>
      </c>
      <c r="Y521" s="57"/>
      <c r="Z521" s="57">
        <v>3</v>
      </c>
      <c r="AA521" s="57">
        <v>5</v>
      </c>
      <c r="AB521" s="57">
        <v>0</v>
      </c>
      <c r="AC521" s="57">
        <v>2</v>
      </c>
      <c r="AD521" s="57">
        <v>0</v>
      </c>
      <c r="AE521" s="57">
        <v>0</v>
      </c>
      <c r="AF521" s="57"/>
      <c r="AG521" s="57">
        <v>2</v>
      </c>
      <c r="AH521" s="57">
        <v>3</v>
      </c>
      <c r="AI521" s="57"/>
      <c r="AJ521" s="57">
        <v>0</v>
      </c>
      <c r="AK521" s="57">
        <v>4</v>
      </c>
      <c r="AL521" s="57">
        <v>2</v>
      </c>
      <c r="AM521" s="57">
        <v>0</v>
      </c>
      <c r="AN521" s="57">
        <v>0</v>
      </c>
      <c r="AO521" s="57">
        <v>3</v>
      </c>
      <c r="AP521" s="57"/>
      <c r="AQ521" s="57">
        <v>0</v>
      </c>
      <c r="AR521" s="57">
        <v>1</v>
      </c>
      <c r="AS521" s="57">
        <v>1</v>
      </c>
      <c r="AT521" s="57"/>
      <c r="AU521" s="57">
        <v>6</v>
      </c>
      <c r="AV521" s="57">
        <v>1</v>
      </c>
      <c r="AW521" s="57">
        <v>3</v>
      </c>
      <c r="AX521" s="57">
        <v>3</v>
      </c>
      <c r="AY521" s="57">
        <v>1</v>
      </c>
      <c r="AZ521" s="57">
        <v>0</v>
      </c>
      <c r="BA521" s="57"/>
      <c r="BB521" s="57">
        <v>14</v>
      </c>
      <c r="BC521" s="57">
        <v>2</v>
      </c>
      <c r="BD521" s="57">
        <v>1</v>
      </c>
      <c r="BE521" s="57">
        <v>0</v>
      </c>
      <c r="BF521" s="57">
        <v>1</v>
      </c>
      <c r="BG521" s="57">
        <v>2</v>
      </c>
      <c r="BH521" s="57">
        <v>2</v>
      </c>
      <c r="BI521" s="57">
        <v>215</v>
      </c>
      <c r="BJ521" s="57"/>
      <c r="BK521" s="57"/>
      <c r="BL521" s="57"/>
      <c r="BM521" s="57"/>
      <c r="BN521" s="57"/>
    </row>
    <row r="522" spans="1:66" x14ac:dyDescent="0.25">
      <c r="A522" s="77">
        <v>12</v>
      </c>
      <c r="B522" s="77" t="s">
        <v>750</v>
      </c>
      <c r="C522" s="77">
        <v>121</v>
      </c>
      <c r="D522" s="77" t="s">
        <v>763</v>
      </c>
      <c r="E522" s="77">
        <v>748</v>
      </c>
      <c r="F522" s="77" t="s">
        <v>792</v>
      </c>
      <c r="G522" s="77">
        <v>28</v>
      </c>
      <c r="H522" s="77" t="s">
        <v>690</v>
      </c>
      <c r="I522" s="77">
        <v>508</v>
      </c>
      <c r="J522" s="77" t="s">
        <v>792</v>
      </c>
      <c r="L522" s="77">
        <v>5</v>
      </c>
      <c r="M522" s="77">
        <v>44352</v>
      </c>
      <c r="N522" s="77" t="s">
        <v>793</v>
      </c>
      <c r="O522" s="77" t="s">
        <v>794</v>
      </c>
      <c r="P522" s="57"/>
      <c r="Q522" s="57">
        <v>2</v>
      </c>
      <c r="R522" s="57"/>
      <c r="S522" s="57">
        <v>0</v>
      </c>
      <c r="T522" s="57">
        <v>6</v>
      </c>
      <c r="U522" s="57">
        <v>1</v>
      </c>
      <c r="V522" s="57">
        <v>2</v>
      </c>
      <c r="W522" s="57">
        <v>1</v>
      </c>
      <c r="X522" s="57">
        <v>0</v>
      </c>
      <c r="Y522" s="57"/>
      <c r="Z522" s="57">
        <v>2</v>
      </c>
      <c r="AA522" s="57">
        <v>22</v>
      </c>
      <c r="AB522" s="57">
        <v>1</v>
      </c>
      <c r="AC522" s="57">
        <v>7</v>
      </c>
      <c r="AD522" s="57">
        <v>0</v>
      </c>
      <c r="AE522" s="57">
        <v>4</v>
      </c>
      <c r="AF522" s="57"/>
      <c r="AG522" s="57">
        <v>3</v>
      </c>
      <c r="AH522" s="57">
        <v>3</v>
      </c>
      <c r="AI522" s="57"/>
      <c r="AJ522" s="57">
        <v>5</v>
      </c>
      <c r="AK522" s="57">
        <v>4</v>
      </c>
      <c r="AL522" s="57">
        <v>2</v>
      </c>
      <c r="AM522" s="57">
        <v>0</v>
      </c>
      <c r="AN522" s="57">
        <v>1</v>
      </c>
      <c r="AO522" s="57">
        <v>1</v>
      </c>
      <c r="AP522" s="57"/>
      <c r="AQ522" s="57">
        <v>2</v>
      </c>
      <c r="AR522" s="57">
        <v>4</v>
      </c>
      <c r="AS522" s="57">
        <v>2</v>
      </c>
      <c r="AT522" s="57"/>
      <c r="AU522" s="57">
        <v>4</v>
      </c>
      <c r="AV522" s="57">
        <v>0</v>
      </c>
      <c r="AW522" s="57">
        <v>3</v>
      </c>
      <c r="AX522" s="57">
        <v>2</v>
      </c>
      <c r="AY522" s="57">
        <v>1</v>
      </c>
      <c r="AZ522" s="57">
        <v>0</v>
      </c>
      <c r="BA522" s="57"/>
      <c r="BB522" s="57">
        <v>6</v>
      </c>
      <c r="BC522" s="57">
        <v>0</v>
      </c>
      <c r="BD522" s="57">
        <v>0</v>
      </c>
      <c r="BE522" s="57">
        <v>1</v>
      </c>
      <c r="BF522" s="57">
        <v>0</v>
      </c>
      <c r="BG522" s="57">
        <v>5</v>
      </c>
      <c r="BH522" s="57">
        <v>12</v>
      </c>
      <c r="BI522" s="57">
        <v>165</v>
      </c>
      <c r="BJ522" s="57"/>
      <c r="BK522" s="57"/>
      <c r="BL522" s="57"/>
      <c r="BM522" s="57"/>
      <c r="BN522" s="57"/>
    </row>
    <row r="523" spans="1:66" x14ac:dyDescent="0.25">
      <c r="A523" s="77">
        <v>12</v>
      </c>
      <c r="B523" s="77" t="s">
        <v>750</v>
      </c>
      <c r="C523" s="77">
        <v>123</v>
      </c>
      <c r="D523" s="77" t="s">
        <v>798</v>
      </c>
      <c r="E523" s="77">
        <v>754</v>
      </c>
      <c r="F523" s="77" t="s">
        <v>802</v>
      </c>
      <c r="G523" s="77">
        <v>28</v>
      </c>
      <c r="H523" s="77" t="s">
        <v>690</v>
      </c>
      <c r="I523" s="77">
        <v>511</v>
      </c>
      <c r="J523" s="77" t="s">
        <v>802</v>
      </c>
      <c r="L523" s="77">
        <v>9</v>
      </c>
      <c r="M523" s="77">
        <v>9</v>
      </c>
      <c r="N523" s="77" t="s">
        <v>803</v>
      </c>
      <c r="O523" s="77" t="s">
        <v>804</v>
      </c>
      <c r="P523" s="57"/>
      <c r="Q523" s="57">
        <v>4</v>
      </c>
      <c r="R523" s="57"/>
      <c r="S523" s="57">
        <v>1</v>
      </c>
      <c r="T523" s="57">
        <v>2</v>
      </c>
      <c r="U523" s="57">
        <v>0</v>
      </c>
      <c r="V523" s="57">
        <v>1</v>
      </c>
      <c r="W523" s="57">
        <v>0</v>
      </c>
      <c r="X523" s="57">
        <v>0</v>
      </c>
      <c r="Y523" s="57"/>
      <c r="Z523" s="57">
        <v>1</v>
      </c>
      <c r="AA523" s="57">
        <v>2</v>
      </c>
      <c r="AB523" s="57">
        <v>0</v>
      </c>
      <c r="AC523" s="57">
        <v>0</v>
      </c>
      <c r="AD523" s="57">
        <v>1</v>
      </c>
      <c r="AE523" s="57">
        <v>1</v>
      </c>
      <c r="AF523" s="57"/>
      <c r="AG523" s="57">
        <v>0</v>
      </c>
      <c r="AH523" s="57">
        <v>1</v>
      </c>
      <c r="AI523" s="57"/>
      <c r="AJ523" s="57">
        <v>2</v>
      </c>
      <c r="AK523" s="57">
        <v>9</v>
      </c>
      <c r="AL523" s="57">
        <v>1</v>
      </c>
      <c r="AM523" s="57">
        <v>1</v>
      </c>
      <c r="AN523" s="57">
        <v>0</v>
      </c>
      <c r="AO523" s="57">
        <v>0</v>
      </c>
      <c r="AP523" s="57"/>
      <c r="AQ523" s="57">
        <v>2</v>
      </c>
      <c r="AR523" s="57">
        <v>1</v>
      </c>
      <c r="AS523" s="57">
        <v>1</v>
      </c>
      <c r="AT523" s="57"/>
      <c r="AU523" s="57">
        <v>1</v>
      </c>
      <c r="AV523" s="57">
        <v>0</v>
      </c>
      <c r="AW523" s="57">
        <v>2</v>
      </c>
      <c r="AX523" s="57">
        <v>0</v>
      </c>
      <c r="AY523" s="57">
        <v>0</v>
      </c>
      <c r="AZ523" s="57">
        <v>1</v>
      </c>
      <c r="BA523" s="57"/>
      <c r="BB523" s="57">
        <v>1</v>
      </c>
      <c r="BC523" s="57">
        <v>1</v>
      </c>
      <c r="BD523" s="57">
        <v>1</v>
      </c>
      <c r="BE523" s="57">
        <v>0</v>
      </c>
      <c r="BF523" s="57">
        <v>0</v>
      </c>
      <c r="BG523" s="57">
        <v>2</v>
      </c>
      <c r="BH523" s="57">
        <v>1</v>
      </c>
      <c r="BI523" s="57">
        <v>77</v>
      </c>
      <c r="BJ523" s="57"/>
      <c r="BK523" s="57"/>
      <c r="BL523" s="57"/>
      <c r="BM523" s="57"/>
      <c r="BN523" s="57"/>
    </row>
    <row r="524" spans="1:66" x14ac:dyDescent="0.25">
      <c r="P524" s="57">
        <f t="shared" ref="P524:BH524" si="0">SUM(P2:P523)</f>
        <v>0</v>
      </c>
      <c r="Q524" s="57">
        <f t="shared" si="0"/>
        <v>976</v>
      </c>
      <c r="R524" s="57">
        <f t="shared" si="0"/>
        <v>0</v>
      </c>
      <c r="S524" s="57">
        <f t="shared" si="0"/>
        <v>813</v>
      </c>
      <c r="T524" s="57">
        <f t="shared" si="0"/>
        <v>6188</v>
      </c>
      <c r="U524" s="57">
        <f t="shared" si="0"/>
        <v>562</v>
      </c>
      <c r="V524" s="57">
        <f t="shared" si="0"/>
        <v>811</v>
      </c>
      <c r="W524" s="57">
        <f t="shared" si="0"/>
        <v>567</v>
      </c>
      <c r="X524" s="57">
        <f t="shared" si="0"/>
        <v>1232</v>
      </c>
      <c r="Y524" s="57">
        <f t="shared" si="0"/>
        <v>0</v>
      </c>
      <c r="Z524" s="57">
        <f t="shared" si="0"/>
        <v>1386</v>
      </c>
      <c r="AA524" s="57">
        <f t="shared" si="0"/>
        <v>4197</v>
      </c>
      <c r="AB524" s="57">
        <f t="shared" si="0"/>
        <v>327</v>
      </c>
      <c r="AC524" s="57">
        <f t="shared" si="0"/>
        <v>1729</v>
      </c>
      <c r="AD524" s="57">
        <f t="shared" si="0"/>
        <v>531</v>
      </c>
      <c r="AE524" s="57">
        <f t="shared" si="0"/>
        <v>1778</v>
      </c>
      <c r="AF524" s="57">
        <f t="shared" si="0"/>
        <v>0</v>
      </c>
      <c r="AG524" s="57">
        <f t="shared" si="0"/>
        <v>2695</v>
      </c>
      <c r="AH524" s="57">
        <f t="shared" si="0"/>
        <v>1573</v>
      </c>
      <c r="AI524" s="57">
        <f t="shared" si="0"/>
        <v>0</v>
      </c>
      <c r="AJ524" s="57">
        <f t="shared" si="0"/>
        <v>1218</v>
      </c>
      <c r="AK524" s="57">
        <f t="shared" si="0"/>
        <v>2231</v>
      </c>
      <c r="AL524" s="57">
        <f t="shared" si="0"/>
        <v>818</v>
      </c>
      <c r="AM524" s="57">
        <f t="shared" si="0"/>
        <v>251</v>
      </c>
      <c r="AN524" s="57">
        <f t="shared" si="0"/>
        <v>567</v>
      </c>
      <c r="AO524" s="57">
        <f t="shared" si="0"/>
        <v>1964</v>
      </c>
      <c r="AP524" s="57">
        <f t="shared" si="0"/>
        <v>0</v>
      </c>
      <c r="AQ524" s="57">
        <f t="shared" si="0"/>
        <v>1111</v>
      </c>
      <c r="AR524" s="57">
        <f t="shared" si="0"/>
        <v>1202</v>
      </c>
      <c r="AS524" s="57">
        <f t="shared" si="0"/>
        <v>928</v>
      </c>
      <c r="AT524" s="57">
        <f t="shared" si="0"/>
        <v>0</v>
      </c>
      <c r="AU524" s="57">
        <f t="shared" si="0"/>
        <v>3029</v>
      </c>
      <c r="AV524" s="57">
        <f t="shared" si="0"/>
        <v>990</v>
      </c>
      <c r="AW524" s="57">
        <f t="shared" si="0"/>
        <v>2452</v>
      </c>
      <c r="AX524" s="57">
        <f t="shared" si="0"/>
        <v>928</v>
      </c>
      <c r="AY524" s="57">
        <f t="shared" si="0"/>
        <v>771</v>
      </c>
      <c r="AZ524" s="57">
        <f t="shared" si="0"/>
        <v>1106</v>
      </c>
      <c r="BA524" s="57">
        <f t="shared" si="0"/>
        <v>0</v>
      </c>
      <c r="BB524" s="57">
        <f t="shared" si="0"/>
        <v>4259</v>
      </c>
      <c r="BC524" s="57">
        <f t="shared" si="0"/>
        <v>2185</v>
      </c>
      <c r="BD524" s="57">
        <f t="shared" si="0"/>
        <v>551</v>
      </c>
      <c r="BE524" s="57">
        <f t="shared" si="0"/>
        <v>1490</v>
      </c>
      <c r="BF524" s="57">
        <f t="shared" si="0"/>
        <v>1025</v>
      </c>
      <c r="BG524" s="57">
        <f t="shared" si="0"/>
        <v>2036</v>
      </c>
      <c r="BH524" s="57">
        <f t="shared" si="0"/>
        <v>2746</v>
      </c>
      <c r="BI524" s="57">
        <f>SUM(BI2:BI523)</f>
        <v>160115</v>
      </c>
      <c r="BJ524" s="57"/>
      <c r="BK524" s="57"/>
      <c r="BL524" s="57"/>
      <c r="BM524" s="57"/>
      <c r="BN524" s="57"/>
    </row>
    <row r="525" spans="1:66" x14ac:dyDescent="0.25"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</row>
    <row r="526" spans="1:66" x14ac:dyDescent="0.25"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</row>
    <row r="527" spans="1:66" x14ac:dyDescent="0.25"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</row>
    <row r="528" spans="1:66" x14ac:dyDescent="0.25"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</row>
    <row r="529" spans="16:66" x14ac:dyDescent="0.25"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</row>
    <row r="530" spans="16:66" x14ac:dyDescent="0.25"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</row>
    <row r="531" spans="16:66" x14ac:dyDescent="0.25"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</row>
    <row r="532" spans="16:66" x14ac:dyDescent="0.25"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</row>
    <row r="533" spans="16:66" x14ac:dyDescent="0.25"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</row>
    <row r="534" spans="16:66" x14ac:dyDescent="0.25"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</row>
    <row r="535" spans="16:66" x14ac:dyDescent="0.25"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</row>
    <row r="536" spans="16:66" x14ac:dyDescent="0.25"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</row>
    <row r="537" spans="16:66" x14ac:dyDescent="0.25"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</row>
    <row r="538" spans="16:66" x14ac:dyDescent="0.25"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</row>
    <row r="539" spans="16:66" x14ac:dyDescent="0.25"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</row>
    <row r="540" spans="16:66" x14ac:dyDescent="0.25"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</row>
    <row r="541" spans="16:66" x14ac:dyDescent="0.25"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</row>
    <row r="542" spans="16:66" x14ac:dyDescent="0.25"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</row>
    <row r="543" spans="16:66" x14ac:dyDescent="0.25"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</row>
    <row r="544" spans="16:66" x14ac:dyDescent="0.25"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</row>
    <row r="545" spans="16:66" x14ac:dyDescent="0.25"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</row>
    <row r="546" spans="16:66" x14ac:dyDescent="0.25"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</row>
    <row r="547" spans="16:66" x14ac:dyDescent="0.25"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</row>
    <row r="548" spans="16:66" x14ac:dyDescent="0.25"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</row>
    <row r="549" spans="16:66" x14ac:dyDescent="0.25"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</row>
    <row r="550" spans="16:66" x14ac:dyDescent="0.25"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</row>
    <row r="551" spans="16:66" x14ac:dyDescent="0.25"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</row>
    <row r="552" spans="16:66" x14ac:dyDescent="0.25"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</row>
    <row r="553" spans="16:66" x14ac:dyDescent="0.25"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</row>
    <row r="554" spans="16:66" x14ac:dyDescent="0.25"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</row>
    <row r="555" spans="16:66" x14ac:dyDescent="0.25"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</row>
    <row r="556" spans="16:66" x14ac:dyDescent="0.25"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</row>
    <row r="557" spans="16:66" x14ac:dyDescent="0.25"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</row>
    <row r="558" spans="16:66" x14ac:dyDescent="0.25"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</row>
    <row r="559" spans="16:66" x14ac:dyDescent="0.25"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</row>
    <row r="560" spans="16:66" x14ac:dyDescent="0.25"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</row>
    <row r="561" spans="16:66" x14ac:dyDescent="0.25"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</row>
    <row r="562" spans="16:66" x14ac:dyDescent="0.25"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</row>
    <row r="563" spans="16:66" x14ac:dyDescent="0.25"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</row>
    <row r="564" spans="16:66" x14ac:dyDescent="0.25"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</row>
    <row r="565" spans="16:66" x14ac:dyDescent="0.25"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</row>
    <row r="566" spans="16:66" x14ac:dyDescent="0.25"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</row>
    <row r="567" spans="16:66" x14ac:dyDescent="0.25"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</row>
    <row r="568" spans="16:66" x14ac:dyDescent="0.25"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</row>
    <row r="569" spans="16:66" x14ac:dyDescent="0.25"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</row>
    <row r="570" spans="16:66" x14ac:dyDescent="0.25"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</row>
    <row r="571" spans="16:66" x14ac:dyDescent="0.25"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</row>
    <row r="572" spans="16:66" x14ac:dyDescent="0.25"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</row>
    <row r="573" spans="16:66" x14ac:dyDescent="0.25"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</row>
    <row r="574" spans="16:66" x14ac:dyDescent="0.25"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</row>
    <row r="575" spans="16:66" x14ac:dyDescent="0.25"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</row>
    <row r="576" spans="16:66" x14ac:dyDescent="0.25"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</row>
    <row r="577" spans="16:66" x14ac:dyDescent="0.25"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</row>
    <row r="578" spans="16:66" x14ac:dyDescent="0.25"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</row>
    <row r="579" spans="16:66" x14ac:dyDescent="0.25"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</row>
    <row r="580" spans="16:66" x14ac:dyDescent="0.25"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</row>
    <row r="581" spans="16:66" x14ac:dyDescent="0.25"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</row>
    <row r="582" spans="16:66" x14ac:dyDescent="0.25"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</row>
    <row r="583" spans="16:66" x14ac:dyDescent="0.25"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</row>
    <row r="584" spans="16:66" x14ac:dyDescent="0.25"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</row>
    <row r="585" spans="16:66" x14ac:dyDescent="0.25"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</row>
    <row r="586" spans="16:66" x14ac:dyDescent="0.25"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</row>
    <row r="587" spans="16:66" x14ac:dyDescent="0.25"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</row>
    <row r="588" spans="16:66" x14ac:dyDescent="0.25"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</row>
    <row r="589" spans="16:66" x14ac:dyDescent="0.25"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</row>
    <row r="590" spans="16:66" x14ac:dyDescent="0.25"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</row>
    <row r="591" spans="16:66" x14ac:dyDescent="0.25"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</row>
    <row r="592" spans="16:66" x14ac:dyDescent="0.25"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</row>
    <row r="593" spans="16:66" x14ac:dyDescent="0.25"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</row>
    <row r="594" spans="16:66" x14ac:dyDescent="0.25"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</row>
    <row r="595" spans="16:66" x14ac:dyDescent="0.25"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</row>
    <row r="596" spans="16:66" x14ac:dyDescent="0.25"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</row>
    <row r="597" spans="16:66" x14ac:dyDescent="0.25"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</row>
    <row r="598" spans="16:66" x14ac:dyDescent="0.25"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</row>
    <row r="599" spans="16:66" x14ac:dyDescent="0.25"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</row>
    <row r="600" spans="16:66" x14ac:dyDescent="0.25"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</row>
    <row r="601" spans="16:66" x14ac:dyDescent="0.25"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</row>
    <row r="602" spans="16:66" x14ac:dyDescent="0.25"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</row>
    <row r="603" spans="16:66" x14ac:dyDescent="0.25"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</row>
    <row r="604" spans="16:66" x14ac:dyDescent="0.25"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</row>
    <row r="605" spans="16:66" x14ac:dyDescent="0.25"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</row>
    <row r="606" spans="16:66" x14ac:dyDescent="0.25"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</row>
    <row r="607" spans="16:66" x14ac:dyDescent="0.25"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</row>
    <row r="608" spans="16:66" x14ac:dyDescent="0.25"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</row>
    <row r="609" spans="16:66" x14ac:dyDescent="0.25"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</row>
    <row r="610" spans="16:66" x14ac:dyDescent="0.25"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</row>
    <row r="611" spans="16:66" x14ac:dyDescent="0.25"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</row>
    <row r="612" spans="16:66" x14ac:dyDescent="0.25"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</row>
    <row r="613" spans="16:66" x14ac:dyDescent="0.25"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</row>
    <row r="614" spans="16:66" x14ac:dyDescent="0.25"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</row>
    <row r="615" spans="16:66" x14ac:dyDescent="0.25"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</row>
    <row r="616" spans="16:66" x14ac:dyDescent="0.25"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</row>
    <row r="617" spans="16:66" x14ac:dyDescent="0.25"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</row>
    <row r="618" spans="16:66" x14ac:dyDescent="0.25"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</row>
    <row r="619" spans="16:66" x14ac:dyDescent="0.25"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</row>
    <row r="620" spans="16:66" x14ac:dyDescent="0.25"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</row>
    <row r="621" spans="16:66" x14ac:dyDescent="0.25"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</row>
    <row r="622" spans="16:66" x14ac:dyDescent="0.25"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</row>
    <row r="623" spans="16:66" x14ac:dyDescent="0.25"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</row>
    <row r="624" spans="16:66" x14ac:dyDescent="0.25"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</row>
    <row r="625" spans="16:66" x14ac:dyDescent="0.25"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</row>
    <row r="626" spans="16:66" x14ac:dyDescent="0.25"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</row>
    <row r="627" spans="16:66" x14ac:dyDescent="0.25"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</row>
    <row r="628" spans="16:66" x14ac:dyDescent="0.25"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</row>
    <row r="629" spans="16:66" x14ac:dyDescent="0.25"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</row>
    <row r="630" spans="16:66" x14ac:dyDescent="0.25"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</row>
    <row r="631" spans="16:66" x14ac:dyDescent="0.25"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</row>
    <row r="632" spans="16:66" x14ac:dyDescent="0.25"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</row>
    <row r="633" spans="16:66" x14ac:dyDescent="0.25"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</row>
    <row r="634" spans="16:66" x14ac:dyDescent="0.25"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</row>
    <row r="635" spans="16:66" x14ac:dyDescent="0.25"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</row>
    <row r="636" spans="16:66" x14ac:dyDescent="0.25"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</row>
    <row r="637" spans="16:66" x14ac:dyDescent="0.25"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</row>
    <row r="638" spans="16:66" x14ac:dyDescent="0.25"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</row>
    <row r="639" spans="16:66" x14ac:dyDescent="0.25"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</row>
    <row r="640" spans="16:66" x14ac:dyDescent="0.25"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</row>
    <row r="641" spans="16:66" x14ac:dyDescent="0.25"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</row>
    <row r="642" spans="16:66" x14ac:dyDescent="0.25"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</row>
    <row r="643" spans="16:66" x14ac:dyDescent="0.25"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</row>
    <row r="644" spans="16:66" x14ac:dyDescent="0.25"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</row>
    <row r="645" spans="16:66" x14ac:dyDescent="0.25"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</row>
    <row r="646" spans="16:66" x14ac:dyDescent="0.25"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</row>
    <row r="647" spans="16:66" x14ac:dyDescent="0.25"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</row>
    <row r="648" spans="16:66" x14ac:dyDescent="0.25"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</row>
    <row r="649" spans="16:66" x14ac:dyDescent="0.25"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</row>
    <row r="650" spans="16:66" x14ac:dyDescent="0.25"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</row>
    <row r="651" spans="16:66" x14ac:dyDescent="0.25"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</row>
    <row r="652" spans="16:66" x14ac:dyDescent="0.25"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</row>
    <row r="653" spans="16:66" x14ac:dyDescent="0.25"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</row>
    <row r="654" spans="16:66" x14ac:dyDescent="0.25"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</row>
    <row r="655" spans="16:66" x14ac:dyDescent="0.25"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</row>
    <row r="656" spans="16:66" x14ac:dyDescent="0.25"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</row>
    <row r="657" spans="16:66" x14ac:dyDescent="0.25"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</row>
    <row r="658" spans="16:66" x14ac:dyDescent="0.25"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</row>
    <row r="659" spans="16:66" x14ac:dyDescent="0.25"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</row>
    <row r="660" spans="16:66" x14ac:dyDescent="0.25"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</row>
    <row r="661" spans="16:66" x14ac:dyDescent="0.25"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</row>
    <row r="662" spans="16:66" x14ac:dyDescent="0.25"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</row>
    <row r="663" spans="16:66" x14ac:dyDescent="0.25"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</row>
    <row r="664" spans="16:66" x14ac:dyDescent="0.25"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</row>
    <row r="665" spans="16:66" x14ac:dyDescent="0.25"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</row>
    <row r="666" spans="16:66" x14ac:dyDescent="0.25"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</row>
    <row r="667" spans="16:66" x14ac:dyDescent="0.25"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</row>
    <row r="668" spans="16:66" x14ac:dyDescent="0.25"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</row>
    <row r="669" spans="16:66" x14ac:dyDescent="0.25"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</row>
    <row r="670" spans="16:66" x14ac:dyDescent="0.25"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</row>
    <row r="671" spans="16:66" x14ac:dyDescent="0.25"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</row>
    <row r="672" spans="16:66" x14ac:dyDescent="0.25"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</row>
    <row r="673" spans="16:66" x14ac:dyDescent="0.25"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</row>
    <row r="674" spans="16:66" x14ac:dyDescent="0.25"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</row>
    <row r="675" spans="16:66" x14ac:dyDescent="0.25"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</row>
    <row r="676" spans="16:66" x14ac:dyDescent="0.25"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</row>
    <row r="677" spans="16:66" x14ac:dyDescent="0.25"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</row>
    <row r="678" spans="16:66" x14ac:dyDescent="0.25"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</row>
    <row r="679" spans="16:66" x14ac:dyDescent="0.25"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</row>
    <row r="680" spans="16:66" x14ac:dyDescent="0.25"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</row>
    <row r="681" spans="16:66" x14ac:dyDescent="0.25"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</row>
    <row r="682" spans="16:66" x14ac:dyDescent="0.25"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</row>
    <row r="683" spans="16:66" x14ac:dyDescent="0.25"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</row>
    <row r="684" spans="16:66" x14ac:dyDescent="0.25"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</row>
    <row r="685" spans="16:66" x14ac:dyDescent="0.25"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</row>
    <row r="686" spans="16:66" x14ac:dyDescent="0.25"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</row>
    <row r="687" spans="16:66" x14ac:dyDescent="0.25"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</row>
    <row r="688" spans="16:66" x14ac:dyDescent="0.25"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</row>
    <row r="689" spans="16:66" x14ac:dyDescent="0.25"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</row>
    <row r="690" spans="16:66" x14ac:dyDescent="0.25"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</row>
    <row r="691" spans="16:66" x14ac:dyDescent="0.25"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</row>
    <row r="692" spans="16:66" x14ac:dyDescent="0.25"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</row>
    <row r="693" spans="16:66" x14ac:dyDescent="0.25"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</row>
    <row r="694" spans="16:66" x14ac:dyDescent="0.25"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</row>
    <row r="695" spans="16:66" x14ac:dyDescent="0.25"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</row>
    <row r="696" spans="16:66" x14ac:dyDescent="0.25"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</row>
    <row r="697" spans="16:66" x14ac:dyDescent="0.25"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</row>
    <row r="698" spans="16:66" x14ac:dyDescent="0.25"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</row>
    <row r="699" spans="16:66" x14ac:dyDescent="0.25"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</row>
    <row r="700" spans="16:66" x14ac:dyDescent="0.25"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</row>
    <row r="701" spans="16:66" x14ac:dyDescent="0.25"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</row>
    <row r="702" spans="16:66" x14ac:dyDescent="0.25"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</row>
    <row r="703" spans="16:66" x14ac:dyDescent="0.25"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</row>
    <row r="704" spans="16:66" x14ac:dyDescent="0.25"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</row>
    <row r="705" spans="16:66" x14ac:dyDescent="0.25"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</row>
    <row r="706" spans="16:66" x14ac:dyDescent="0.25"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</row>
    <row r="707" spans="16:66" x14ac:dyDescent="0.25"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  <c r="BJ707" s="57"/>
      <c r="BK707" s="57"/>
      <c r="BL707" s="57"/>
      <c r="BM707" s="57"/>
      <c r="BN707" s="57"/>
    </row>
    <row r="708" spans="16:66" x14ac:dyDescent="0.25"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  <c r="BJ708" s="57"/>
      <c r="BK708" s="57"/>
      <c r="BL708" s="57"/>
      <c r="BM708" s="57"/>
      <c r="BN708" s="57"/>
    </row>
    <row r="709" spans="16:66" x14ac:dyDescent="0.25"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</row>
    <row r="710" spans="16:66" x14ac:dyDescent="0.25"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  <c r="BH710" s="57"/>
      <c r="BI710" s="57"/>
      <c r="BJ710" s="57"/>
      <c r="BK710" s="57"/>
      <c r="BL710" s="57"/>
      <c r="BM710" s="57"/>
      <c r="BN710" s="57"/>
    </row>
    <row r="711" spans="16:66" x14ac:dyDescent="0.25"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  <c r="BJ711" s="57"/>
      <c r="BK711" s="57"/>
      <c r="BL711" s="57"/>
      <c r="BM711" s="57"/>
      <c r="BN711" s="57"/>
    </row>
    <row r="712" spans="16:66" x14ac:dyDescent="0.25"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  <c r="BJ712" s="57"/>
      <c r="BK712" s="57"/>
      <c r="BL712" s="57"/>
      <c r="BM712" s="57"/>
      <c r="BN712" s="57"/>
    </row>
    <row r="713" spans="16:66" x14ac:dyDescent="0.25"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  <c r="BJ713" s="57"/>
      <c r="BK713" s="57"/>
      <c r="BL713" s="57"/>
      <c r="BM713" s="57"/>
      <c r="BN713" s="57"/>
    </row>
    <row r="714" spans="16:66" x14ac:dyDescent="0.25"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</row>
    <row r="715" spans="16:66" x14ac:dyDescent="0.25"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  <c r="BJ715" s="57"/>
      <c r="BK715" s="57"/>
      <c r="BL715" s="57"/>
      <c r="BM715" s="57"/>
      <c r="BN715" s="57"/>
    </row>
    <row r="716" spans="16:66" x14ac:dyDescent="0.25"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7"/>
      <c r="BK716" s="57"/>
      <c r="BL716" s="57"/>
      <c r="BM716" s="57"/>
      <c r="BN716" s="57"/>
    </row>
    <row r="717" spans="16:66" x14ac:dyDescent="0.25"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  <c r="BI717" s="57"/>
      <c r="BJ717" s="57"/>
      <c r="BK717" s="57"/>
      <c r="BL717" s="57"/>
      <c r="BM717" s="57"/>
      <c r="BN717" s="57"/>
    </row>
    <row r="718" spans="16:66" x14ac:dyDescent="0.25"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  <c r="BI718" s="57"/>
      <c r="BJ718" s="57"/>
      <c r="BK718" s="57"/>
      <c r="BL718" s="57"/>
      <c r="BM718" s="57"/>
      <c r="BN718" s="57"/>
    </row>
    <row r="719" spans="16:66" x14ac:dyDescent="0.25"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  <c r="BJ719" s="57"/>
      <c r="BK719" s="57"/>
      <c r="BL719" s="57"/>
      <c r="BM719" s="57"/>
      <c r="BN719" s="57"/>
    </row>
    <row r="720" spans="16:66" x14ac:dyDescent="0.25"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  <c r="BJ720" s="57"/>
      <c r="BK720" s="57"/>
      <c r="BL720" s="57"/>
      <c r="BM720" s="57"/>
      <c r="BN720" s="57"/>
    </row>
    <row r="721" spans="16:66" x14ac:dyDescent="0.25"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</row>
    <row r="722" spans="16:66" x14ac:dyDescent="0.25"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</row>
    <row r="723" spans="16:66" x14ac:dyDescent="0.25"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</row>
    <row r="724" spans="16:66" x14ac:dyDescent="0.25"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  <c r="BI724" s="57"/>
      <c r="BJ724" s="57"/>
      <c r="BK724" s="57"/>
      <c r="BL724" s="57"/>
      <c r="BM724" s="57"/>
      <c r="BN724" s="57"/>
    </row>
    <row r="725" spans="16:66" x14ac:dyDescent="0.25"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  <c r="BI725" s="57"/>
      <c r="BJ725" s="57"/>
      <c r="BK725" s="57"/>
      <c r="BL725" s="57"/>
      <c r="BM725" s="57"/>
      <c r="BN725" s="57"/>
    </row>
    <row r="726" spans="16:66" x14ac:dyDescent="0.25"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  <c r="BI726" s="57"/>
      <c r="BJ726" s="57"/>
      <c r="BK726" s="57"/>
      <c r="BL726" s="57"/>
      <c r="BM726" s="57"/>
      <c r="BN726" s="57"/>
    </row>
    <row r="727" spans="16:66" x14ac:dyDescent="0.25"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  <c r="BI727" s="57"/>
      <c r="BJ727" s="57"/>
      <c r="BK727" s="57"/>
      <c r="BL727" s="57"/>
      <c r="BM727" s="57"/>
      <c r="BN727" s="57"/>
    </row>
    <row r="728" spans="16:66" x14ac:dyDescent="0.25"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  <c r="BI728" s="57"/>
      <c r="BJ728" s="57"/>
      <c r="BK728" s="57"/>
      <c r="BL728" s="57"/>
      <c r="BM728" s="57"/>
      <c r="BN728" s="57"/>
    </row>
    <row r="729" spans="16:66" x14ac:dyDescent="0.25"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</row>
    <row r="730" spans="16:66" x14ac:dyDescent="0.25"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</row>
    <row r="731" spans="16:66" x14ac:dyDescent="0.25"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</row>
    <row r="732" spans="16:66" x14ac:dyDescent="0.25"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  <c r="BJ732" s="57"/>
      <c r="BK732" s="57"/>
      <c r="BL732" s="57"/>
      <c r="BM732" s="57"/>
      <c r="BN732" s="57"/>
    </row>
    <row r="733" spans="16:66" x14ac:dyDescent="0.25"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  <c r="BJ733" s="57"/>
      <c r="BK733" s="57"/>
      <c r="BL733" s="57"/>
      <c r="BM733" s="57"/>
      <c r="BN733" s="57"/>
    </row>
    <row r="734" spans="16:66" x14ac:dyDescent="0.25"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7"/>
      <c r="BK734" s="57"/>
      <c r="BL734" s="57"/>
      <c r="BM734" s="57"/>
      <c r="BN734" s="57"/>
    </row>
    <row r="735" spans="16:66" x14ac:dyDescent="0.25"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  <c r="BJ735" s="57"/>
      <c r="BK735" s="57"/>
      <c r="BL735" s="57"/>
      <c r="BM735" s="57"/>
      <c r="BN735" s="57"/>
    </row>
    <row r="736" spans="16:66" x14ac:dyDescent="0.25"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  <c r="BJ736" s="57"/>
      <c r="BK736" s="57"/>
      <c r="BL736" s="57"/>
      <c r="BM736" s="57"/>
      <c r="BN736" s="57"/>
    </row>
    <row r="737" spans="16:66" x14ac:dyDescent="0.25"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  <c r="BJ737" s="57"/>
      <c r="BK737" s="57"/>
      <c r="BL737" s="57"/>
      <c r="BM737" s="57"/>
      <c r="BN737" s="57"/>
    </row>
    <row r="738" spans="16:66" x14ac:dyDescent="0.25"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  <c r="BJ738" s="57"/>
      <c r="BK738" s="57"/>
      <c r="BL738" s="57"/>
      <c r="BM738" s="57"/>
      <c r="BN738" s="57"/>
    </row>
    <row r="739" spans="16:66" x14ac:dyDescent="0.25"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  <c r="BH739" s="57"/>
      <c r="BI739" s="57"/>
      <c r="BJ739" s="57"/>
      <c r="BK739" s="57"/>
      <c r="BL739" s="57"/>
      <c r="BM739" s="57"/>
      <c r="BN739" s="57"/>
    </row>
    <row r="740" spans="16:66" x14ac:dyDescent="0.25"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  <c r="BJ740" s="57"/>
      <c r="BK740" s="57"/>
      <c r="BL740" s="57"/>
      <c r="BM740" s="57"/>
      <c r="BN740" s="57"/>
    </row>
    <row r="741" spans="16:66" x14ac:dyDescent="0.25"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  <c r="BJ741" s="57"/>
      <c r="BK741" s="57"/>
      <c r="BL741" s="57"/>
      <c r="BM741" s="57"/>
      <c r="BN741" s="57"/>
    </row>
    <row r="742" spans="16:66" x14ac:dyDescent="0.25"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  <c r="BI742" s="57"/>
      <c r="BJ742" s="57"/>
      <c r="BK742" s="57"/>
      <c r="BL742" s="57"/>
      <c r="BM742" s="57"/>
      <c r="BN742" s="57"/>
    </row>
    <row r="743" spans="16:66" x14ac:dyDescent="0.25"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  <c r="BI743" s="57"/>
      <c r="BJ743" s="57"/>
      <c r="BK743" s="57"/>
      <c r="BL743" s="57"/>
      <c r="BM743" s="57"/>
      <c r="BN743" s="57"/>
    </row>
    <row r="744" spans="16:66" x14ac:dyDescent="0.25"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  <c r="BJ744" s="57"/>
      <c r="BK744" s="57"/>
      <c r="BL744" s="57"/>
      <c r="BM744" s="57"/>
      <c r="BN744" s="57"/>
    </row>
    <row r="745" spans="16:66" x14ac:dyDescent="0.25"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  <c r="BJ745" s="57"/>
      <c r="BK745" s="57"/>
      <c r="BL745" s="57"/>
      <c r="BM745" s="57"/>
      <c r="BN745" s="57"/>
    </row>
    <row r="746" spans="16:66" x14ac:dyDescent="0.25"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</row>
    <row r="747" spans="16:66" x14ac:dyDescent="0.25"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  <c r="BJ747" s="57"/>
      <c r="BK747" s="57"/>
      <c r="BL747" s="57"/>
      <c r="BM747" s="57"/>
      <c r="BN747" s="57"/>
    </row>
    <row r="748" spans="16:66" x14ac:dyDescent="0.25"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  <c r="BJ748" s="57"/>
      <c r="BK748" s="57"/>
      <c r="BL748" s="57"/>
      <c r="BM748" s="57"/>
      <c r="BN748" s="57"/>
    </row>
    <row r="749" spans="16:66" x14ac:dyDescent="0.25"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</row>
    <row r="750" spans="16:66" x14ac:dyDescent="0.25"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</row>
    <row r="751" spans="16:66" x14ac:dyDescent="0.25"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</row>
    <row r="752" spans="16:66" x14ac:dyDescent="0.25"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</row>
    <row r="753" spans="16:66" x14ac:dyDescent="0.25"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</row>
    <row r="754" spans="16:66" x14ac:dyDescent="0.25"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</row>
    <row r="755" spans="16:66" x14ac:dyDescent="0.25"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</row>
    <row r="756" spans="16:66" x14ac:dyDescent="0.25"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</row>
    <row r="757" spans="16:66" x14ac:dyDescent="0.25"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</row>
    <row r="758" spans="16:66" x14ac:dyDescent="0.25"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</row>
    <row r="759" spans="16:66" x14ac:dyDescent="0.25"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</row>
    <row r="760" spans="16:66" x14ac:dyDescent="0.25"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</row>
    <row r="761" spans="16:66" x14ac:dyDescent="0.25"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</row>
    <row r="762" spans="16:66" x14ac:dyDescent="0.25"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</row>
    <row r="763" spans="16:66" x14ac:dyDescent="0.25"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</row>
    <row r="764" spans="16:66" x14ac:dyDescent="0.25"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</row>
    <row r="765" spans="16:66" x14ac:dyDescent="0.25"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  <c r="BI765" s="57"/>
      <c r="BJ765" s="57"/>
      <c r="BK765" s="57"/>
      <c r="BL765" s="57"/>
      <c r="BM765" s="57"/>
      <c r="BN765" s="57"/>
    </row>
    <row r="766" spans="16:66" x14ac:dyDescent="0.25"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  <c r="BI766" s="57"/>
      <c r="BJ766" s="57"/>
      <c r="BK766" s="57"/>
      <c r="BL766" s="57"/>
      <c r="BM766" s="57"/>
      <c r="BN766" s="57"/>
    </row>
    <row r="767" spans="16:66" x14ac:dyDescent="0.25"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</row>
    <row r="768" spans="16:66" x14ac:dyDescent="0.25"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</row>
    <row r="769" spans="16:66" x14ac:dyDescent="0.25"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  <c r="BI769" s="57"/>
      <c r="BJ769" s="57"/>
      <c r="BK769" s="57"/>
      <c r="BL769" s="57"/>
      <c r="BM769" s="57"/>
      <c r="BN769" s="57"/>
    </row>
    <row r="770" spans="16:66" x14ac:dyDescent="0.25"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  <c r="BI770" s="57"/>
      <c r="BJ770" s="57"/>
      <c r="BK770" s="57"/>
      <c r="BL770" s="57"/>
      <c r="BM770" s="57"/>
      <c r="BN770" s="57"/>
    </row>
    <row r="771" spans="16:66" x14ac:dyDescent="0.25"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  <c r="BH771" s="57"/>
      <c r="BI771" s="57"/>
      <c r="BJ771" s="57"/>
      <c r="BK771" s="57"/>
      <c r="BL771" s="57"/>
      <c r="BM771" s="57"/>
      <c r="BN771" s="57"/>
    </row>
    <row r="772" spans="16:66" x14ac:dyDescent="0.25"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  <c r="BI772" s="57"/>
      <c r="BJ772" s="57"/>
      <c r="BK772" s="57"/>
      <c r="BL772" s="57"/>
      <c r="BM772" s="57"/>
      <c r="BN772" s="57"/>
    </row>
    <row r="773" spans="16:66" x14ac:dyDescent="0.25"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</row>
    <row r="774" spans="16:66" x14ac:dyDescent="0.25"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</row>
    <row r="775" spans="16:66" x14ac:dyDescent="0.25"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</row>
    <row r="776" spans="16:66" x14ac:dyDescent="0.25"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7"/>
      <c r="BK776" s="57"/>
      <c r="BL776" s="57"/>
      <c r="BM776" s="57"/>
      <c r="BN776" s="57"/>
    </row>
    <row r="777" spans="16:66" x14ac:dyDescent="0.25"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  <c r="BJ777" s="57"/>
      <c r="BK777" s="57"/>
      <c r="BL777" s="57"/>
      <c r="BM777" s="57"/>
      <c r="BN777" s="57"/>
    </row>
    <row r="778" spans="16:66" x14ac:dyDescent="0.25"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</row>
    <row r="779" spans="16:66" x14ac:dyDescent="0.25"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</row>
    <row r="780" spans="16:66" x14ac:dyDescent="0.25"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</row>
    <row r="781" spans="16:66" x14ac:dyDescent="0.25"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  <c r="BI781" s="57"/>
      <c r="BJ781" s="57"/>
      <c r="BK781" s="57"/>
      <c r="BL781" s="57"/>
      <c r="BM781" s="57"/>
      <c r="BN781" s="57"/>
    </row>
    <row r="782" spans="16:66" x14ac:dyDescent="0.25"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  <c r="BI782" s="57"/>
      <c r="BJ782" s="57"/>
      <c r="BK782" s="57"/>
      <c r="BL782" s="57"/>
      <c r="BM782" s="57"/>
      <c r="BN782" s="57"/>
    </row>
    <row r="783" spans="16:66" x14ac:dyDescent="0.25">
      <c r="BD783" s="57"/>
      <c r="BE783" s="57"/>
      <c r="BF783" s="57"/>
      <c r="BG783" s="57"/>
      <c r="BH783" s="57"/>
      <c r="BI783" s="57"/>
      <c r="BJ783" s="57"/>
      <c r="BK783" s="57"/>
      <c r="BL783" s="57"/>
      <c r="BM783" s="57"/>
      <c r="BN783" s="57"/>
    </row>
    <row r="784" spans="16:66" x14ac:dyDescent="0.25"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</row>
    <row r="785" spans="17:66" x14ac:dyDescent="0.25"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</row>
    <row r="786" spans="17:66" x14ac:dyDescent="0.25"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</row>
    <row r="787" spans="17:66" x14ac:dyDescent="0.25"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</row>
    <row r="788" spans="17:66" x14ac:dyDescent="0.25"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</row>
    <row r="789" spans="17:66" x14ac:dyDescent="0.25"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</row>
    <row r="790" spans="17:66" x14ac:dyDescent="0.25"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  <c r="BH790" s="57"/>
      <c r="BI790" s="57"/>
      <c r="BJ790" s="57"/>
      <c r="BK790" s="57"/>
      <c r="BL790" s="57"/>
      <c r="BM790" s="57"/>
      <c r="BN790" s="57"/>
    </row>
    <row r="791" spans="17:66" x14ac:dyDescent="0.25"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  <c r="BI791" s="57"/>
      <c r="BJ791" s="57"/>
      <c r="BK791" s="57"/>
      <c r="BL791" s="57"/>
      <c r="BM791" s="57"/>
      <c r="BN791" s="57"/>
    </row>
    <row r="792" spans="17:66" x14ac:dyDescent="0.25"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  <c r="BI792" s="57"/>
      <c r="BJ792" s="57"/>
      <c r="BK792" s="57"/>
      <c r="BL792" s="57"/>
      <c r="BM792" s="57"/>
      <c r="BN792" s="57"/>
    </row>
    <row r="793" spans="17:66" x14ac:dyDescent="0.25"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  <c r="BI793" s="57"/>
      <c r="BJ793" s="57"/>
      <c r="BK793" s="57"/>
      <c r="BL793" s="57"/>
      <c r="BM793" s="57"/>
      <c r="BN793" s="57"/>
    </row>
    <row r="794" spans="17:66" x14ac:dyDescent="0.25"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  <c r="BI794" s="57"/>
      <c r="BJ794" s="57"/>
      <c r="BK794" s="57"/>
      <c r="BL794" s="57"/>
      <c r="BM794" s="57"/>
      <c r="BN794" s="57"/>
    </row>
    <row r="795" spans="17:66" x14ac:dyDescent="0.25"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  <c r="BM795" s="57"/>
      <c r="BN795" s="57"/>
    </row>
    <row r="796" spans="17:66" x14ac:dyDescent="0.25"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  <c r="BM796" s="57"/>
      <c r="BN796" s="57"/>
    </row>
    <row r="797" spans="17:66" x14ac:dyDescent="0.25"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  <c r="BM797" s="57"/>
      <c r="BN797" s="57"/>
    </row>
    <row r="798" spans="17:66" x14ac:dyDescent="0.25"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  <c r="BM798" s="57"/>
      <c r="BN798" s="57"/>
    </row>
    <row r="799" spans="17:66" x14ac:dyDescent="0.25"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  <c r="BM799" s="57"/>
      <c r="BN799" s="57"/>
    </row>
    <row r="800" spans="17:66" x14ac:dyDescent="0.25"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  <c r="BM800" s="57"/>
      <c r="BN800" s="57"/>
    </row>
    <row r="801" spans="17:66" x14ac:dyDescent="0.25"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  <c r="BI801" s="57"/>
      <c r="BJ801" s="57"/>
      <c r="BK801" s="57"/>
      <c r="BL801" s="57"/>
      <c r="BM801" s="57"/>
      <c r="BN801" s="57"/>
    </row>
    <row r="802" spans="17:66" x14ac:dyDescent="0.25"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  <c r="BM802" s="57"/>
      <c r="BN802" s="57"/>
    </row>
    <row r="803" spans="17:66" x14ac:dyDescent="0.25"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  <c r="BM803" s="57"/>
      <c r="BN803" s="57"/>
    </row>
    <row r="804" spans="17:66" x14ac:dyDescent="0.25"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  <c r="BM804" s="57"/>
      <c r="BN804" s="57"/>
    </row>
    <row r="805" spans="17:66" x14ac:dyDescent="0.25"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  <c r="BM805" s="57"/>
      <c r="BN805" s="57"/>
    </row>
    <row r="806" spans="17:66" x14ac:dyDescent="0.25"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  <c r="BM806" s="57"/>
      <c r="BN806" s="57"/>
    </row>
    <row r="807" spans="17:66" x14ac:dyDescent="0.25"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</row>
    <row r="808" spans="17:66" x14ac:dyDescent="0.25"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</row>
    <row r="809" spans="17:66" x14ac:dyDescent="0.25"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</row>
    <row r="810" spans="17:66" x14ac:dyDescent="0.25"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</row>
    <row r="811" spans="17:66" x14ac:dyDescent="0.25"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  <c r="BM811" s="57"/>
      <c r="BN811" s="57"/>
    </row>
    <row r="812" spans="17:66" x14ac:dyDescent="0.25"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  <c r="BM812" s="57"/>
      <c r="BN812" s="57"/>
    </row>
    <row r="813" spans="17:66" x14ac:dyDescent="0.25"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  <c r="BM813" s="57"/>
      <c r="BN813" s="57"/>
    </row>
    <row r="814" spans="17:66" x14ac:dyDescent="0.25"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  <c r="BM814" s="57"/>
      <c r="BN814" s="57"/>
    </row>
    <row r="815" spans="17:66" x14ac:dyDescent="0.25"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  <c r="BM815" s="57"/>
      <c r="BN815" s="57"/>
    </row>
    <row r="816" spans="17:66" x14ac:dyDescent="0.25"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</row>
    <row r="817" spans="17:66" x14ac:dyDescent="0.25"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</row>
    <row r="818" spans="17:66" x14ac:dyDescent="0.25"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</row>
    <row r="819" spans="17:66" x14ac:dyDescent="0.25"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  <c r="BM819" s="57"/>
      <c r="BN819" s="57"/>
    </row>
    <row r="820" spans="17:66" x14ac:dyDescent="0.25"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  <c r="BM820" s="57"/>
      <c r="BN820" s="57"/>
    </row>
    <row r="821" spans="17:66" x14ac:dyDescent="0.25"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  <c r="BJ821" s="57"/>
      <c r="BK821" s="57"/>
      <c r="BL821" s="57"/>
      <c r="BM821" s="57"/>
      <c r="BN821" s="57"/>
    </row>
    <row r="822" spans="17:66" x14ac:dyDescent="0.25"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  <c r="BM822" s="57"/>
      <c r="BN822" s="57"/>
    </row>
    <row r="823" spans="17:66" x14ac:dyDescent="0.25"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  <c r="BM823" s="57"/>
      <c r="BN823" s="57"/>
    </row>
    <row r="824" spans="17:66" x14ac:dyDescent="0.25"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  <c r="BM824" s="57"/>
      <c r="BN824" s="57"/>
    </row>
    <row r="825" spans="17:66" x14ac:dyDescent="0.25"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  <c r="BM825" s="57"/>
      <c r="BN825" s="57"/>
    </row>
    <row r="826" spans="17:66" x14ac:dyDescent="0.25"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  <c r="BM826" s="57"/>
      <c r="BN826" s="57"/>
    </row>
    <row r="827" spans="17:66" x14ac:dyDescent="0.25"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</row>
    <row r="828" spans="17:66" x14ac:dyDescent="0.25"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  <c r="BM828" s="57"/>
      <c r="BN828" s="57"/>
    </row>
    <row r="829" spans="17:66" x14ac:dyDescent="0.25"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</row>
    <row r="830" spans="17:66" x14ac:dyDescent="0.25"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  <c r="BJ830" s="57"/>
      <c r="BK830" s="57"/>
      <c r="BL830" s="57"/>
      <c r="BM830" s="57"/>
      <c r="BN830" s="57"/>
    </row>
    <row r="831" spans="17:66" x14ac:dyDescent="0.25"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  <c r="BM831" s="57"/>
      <c r="BN831" s="57"/>
    </row>
    <row r="832" spans="17:66" x14ac:dyDescent="0.25"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  <c r="BJ832" s="57"/>
      <c r="BK832" s="57"/>
      <c r="BL832" s="57"/>
      <c r="BM832" s="57"/>
      <c r="BN832" s="57"/>
    </row>
    <row r="833" spans="17:66" x14ac:dyDescent="0.25"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  <c r="BJ833" s="57"/>
      <c r="BK833" s="57"/>
      <c r="BL833" s="57"/>
      <c r="BM833" s="57"/>
      <c r="BN833" s="57"/>
    </row>
    <row r="834" spans="17:66" x14ac:dyDescent="0.25"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  <c r="BF834" s="57"/>
      <c r="BG834" s="57"/>
      <c r="BH834" s="57"/>
      <c r="BI834" s="57"/>
      <c r="BJ834" s="57"/>
      <c r="BK834" s="57"/>
      <c r="BL834" s="57"/>
      <c r="BM834" s="57"/>
      <c r="BN834" s="57"/>
    </row>
    <row r="835" spans="17:66" x14ac:dyDescent="0.25"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  <c r="BF835" s="57"/>
      <c r="BG835" s="57"/>
      <c r="BH835" s="57"/>
      <c r="BI835" s="57"/>
      <c r="BJ835" s="57"/>
      <c r="BK835" s="57"/>
      <c r="BL835" s="57"/>
      <c r="BM835" s="57"/>
      <c r="BN835" s="57"/>
    </row>
    <row r="836" spans="17:66" x14ac:dyDescent="0.25"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  <c r="BM836" s="57"/>
      <c r="BN836" s="57"/>
    </row>
    <row r="837" spans="17:66" x14ac:dyDescent="0.25"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</row>
    <row r="838" spans="17:66" x14ac:dyDescent="0.25"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</row>
    <row r="839" spans="17:66" x14ac:dyDescent="0.25"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  <c r="BJ839" s="57"/>
      <c r="BK839" s="57"/>
      <c r="BL839" s="57"/>
      <c r="BM839" s="57"/>
      <c r="BN839" s="57"/>
    </row>
    <row r="840" spans="17:66" x14ac:dyDescent="0.25"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</row>
    <row r="841" spans="17:66" x14ac:dyDescent="0.25"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  <c r="BJ841" s="57"/>
      <c r="BK841" s="57"/>
      <c r="BL841" s="57"/>
      <c r="BM841" s="57"/>
      <c r="BN841" s="57"/>
    </row>
    <row r="842" spans="17:66" x14ac:dyDescent="0.25"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  <c r="BJ842" s="57"/>
      <c r="BK842" s="57"/>
      <c r="BL842" s="57"/>
      <c r="BM842" s="57"/>
      <c r="BN842" s="57"/>
    </row>
    <row r="843" spans="17:66" x14ac:dyDescent="0.25"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  <c r="BJ843" s="57"/>
      <c r="BK843" s="57"/>
      <c r="BL843" s="57"/>
      <c r="BM843" s="57"/>
      <c r="BN843" s="57"/>
    </row>
    <row r="844" spans="17:66" x14ac:dyDescent="0.25"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  <c r="BJ844" s="57"/>
      <c r="BK844" s="57"/>
      <c r="BL844" s="57"/>
      <c r="BM844" s="57"/>
      <c r="BN844" s="57"/>
    </row>
    <row r="845" spans="17:66" x14ac:dyDescent="0.25"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</row>
    <row r="846" spans="17:66" x14ac:dyDescent="0.25"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</row>
    <row r="847" spans="17:66" x14ac:dyDescent="0.25"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</row>
    <row r="848" spans="17:66" x14ac:dyDescent="0.25"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  <c r="BJ848" s="57"/>
      <c r="BK848" s="57"/>
      <c r="BL848" s="57"/>
      <c r="BM848" s="57"/>
      <c r="BN848" s="57"/>
    </row>
    <row r="849" spans="17:66" x14ac:dyDescent="0.25"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  <c r="BJ849" s="57"/>
      <c r="BK849" s="57"/>
      <c r="BL849" s="57"/>
      <c r="BM849" s="57"/>
      <c r="BN849" s="57"/>
    </row>
    <row r="850" spans="17:66" x14ac:dyDescent="0.25"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  <c r="BJ850" s="57"/>
      <c r="BK850" s="57"/>
      <c r="BL850" s="57"/>
      <c r="BM850" s="57"/>
      <c r="BN850" s="57"/>
    </row>
    <row r="851" spans="17:66" x14ac:dyDescent="0.25"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</row>
    <row r="852" spans="17:66" x14ac:dyDescent="0.25"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</row>
    <row r="853" spans="17:66" x14ac:dyDescent="0.25"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</row>
    <row r="854" spans="17:66" x14ac:dyDescent="0.25"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  <c r="BJ854" s="57"/>
      <c r="BK854" s="57"/>
      <c r="BL854" s="57"/>
      <c r="BM854" s="57"/>
      <c r="BN854" s="57"/>
    </row>
    <row r="855" spans="17:66" x14ac:dyDescent="0.25"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</row>
    <row r="856" spans="17:66" x14ac:dyDescent="0.25"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</row>
    <row r="857" spans="17:66" x14ac:dyDescent="0.25"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  <c r="BJ857" s="57"/>
      <c r="BK857" s="57"/>
      <c r="BL857" s="57"/>
      <c r="BM857" s="57"/>
      <c r="BN857" s="57"/>
    </row>
    <row r="858" spans="17:66" x14ac:dyDescent="0.25"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  <c r="BJ858" s="57"/>
      <c r="BK858" s="57"/>
      <c r="BL858" s="57"/>
      <c r="BM858" s="57"/>
      <c r="BN858" s="57"/>
    </row>
    <row r="859" spans="17:66" x14ac:dyDescent="0.25"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  <c r="BJ859" s="57"/>
      <c r="BK859" s="57"/>
      <c r="BL859" s="57"/>
      <c r="BM859" s="57"/>
      <c r="BN859" s="57"/>
    </row>
    <row r="860" spans="17:66" x14ac:dyDescent="0.25"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  <c r="BJ860" s="57"/>
      <c r="BK860" s="57"/>
      <c r="BL860" s="57"/>
      <c r="BM860" s="57"/>
      <c r="BN860" s="57"/>
    </row>
    <row r="861" spans="17:66" x14ac:dyDescent="0.25"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  <c r="BJ861" s="57"/>
      <c r="BK861" s="57"/>
      <c r="BL861" s="57"/>
      <c r="BM861" s="57"/>
      <c r="BN861" s="57"/>
    </row>
    <row r="862" spans="17:66" x14ac:dyDescent="0.25"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</row>
    <row r="863" spans="17:66" x14ac:dyDescent="0.25"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  <c r="BJ863" s="57"/>
      <c r="BK863" s="57"/>
      <c r="BL863" s="57"/>
      <c r="BM863" s="57"/>
      <c r="BN863" s="57"/>
    </row>
    <row r="864" spans="17:66" x14ac:dyDescent="0.25"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</row>
    <row r="865" spans="17:66" x14ac:dyDescent="0.25"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</row>
    <row r="866" spans="17:66" x14ac:dyDescent="0.25"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</row>
    <row r="867" spans="17:66" x14ac:dyDescent="0.25"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</row>
    <row r="868" spans="17:66" x14ac:dyDescent="0.25"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  <c r="BI868" s="57"/>
      <c r="BJ868" s="57"/>
      <c r="BK868" s="57"/>
      <c r="BL868" s="57"/>
      <c r="BM868" s="57"/>
      <c r="BN868" s="57"/>
    </row>
    <row r="869" spans="17:66" x14ac:dyDescent="0.25"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  <c r="BI869" s="57"/>
      <c r="BJ869" s="57"/>
      <c r="BK869" s="57"/>
      <c r="BL869" s="57"/>
      <c r="BM869" s="57"/>
      <c r="BN869" s="57"/>
    </row>
    <row r="870" spans="17:66" x14ac:dyDescent="0.25"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  <c r="BI870" s="57"/>
      <c r="BJ870" s="57"/>
      <c r="BK870" s="57"/>
      <c r="BL870" s="57"/>
      <c r="BM870" s="57"/>
      <c r="BN870" s="57"/>
    </row>
    <row r="871" spans="17:66" x14ac:dyDescent="0.25"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</row>
    <row r="872" spans="17:66" x14ac:dyDescent="0.25"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  <c r="BJ872" s="57"/>
      <c r="BK872" s="57"/>
      <c r="BL872" s="57"/>
      <c r="BM872" s="57"/>
      <c r="BN872" s="57"/>
    </row>
    <row r="873" spans="17:66" x14ac:dyDescent="0.25"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  <c r="BJ873" s="57"/>
      <c r="BK873" s="57"/>
      <c r="BL873" s="57"/>
      <c r="BM873" s="57"/>
      <c r="BN873" s="57"/>
    </row>
    <row r="874" spans="17:66" x14ac:dyDescent="0.25"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</row>
    <row r="875" spans="17:66" x14ac:dyDescent="0.25"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</row>
    <row r="876" spans="17:66" x14ac:dyDescent="0.25"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</row>
    <row r="877" spans="17:66" x14ac:dyDescent="0.25"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</row>
    <row r="878" spans="17:66" x14ac:dyDescent="0.25"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  <c r="BJ878" s="57"/>
      <c r="BK878" s="57"/>
      <c r="BL878" s="57"/>
      <c r="BM878" s="57"/>
      <c r="BN878" s="57"/>
    </row>
    <row r="879" spans="17:66" x14ac:dyDescent="0.25"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</row>
    <row r="880" spans="17:66" x14ac:dyDescent="0.25"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</row>
    <row r="881" spans="17:66" x14ac:dyDescent="0.25"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  <c r="BJ881" s="57"/>
      <c r="BK881" s="57"/>
      <c r="BL881" s="57"/>
      <c r="BM881" s="57"/>
      <c r="BN881" s="57"/>
    </row>
    <row r="882" spans="17:66" x14ac:dyDescent="0.25"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  <c r="BC882" s="57"/>
      <c r="BD882" s="57"/>
      <c r="BE882" s="57"/>
      <c r="BF882" s="57"/>
      <c r="BG882" s="57"/>
      <c r="BH882" s="57"/>
      <c r="BI882" s="57"/>
      <c r="BJ882" s="57"/>
      <c r="BK882" s="57"/>
      <c r="BL882" s="57"/>
      <c r="BM882" s="57"/>
      <c r="BN882" s="57"/>
    </row>
    <row r="883" spans="17:66" x14ac:dyDescent="0.25"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  <c r="BC883" s="57"/>
      <c r="BD883" s="57"/>
      <c r="BE883" s="57"/>
      <c r="BF883" s="57"/>
      <c r="BG883" s="57"/>
      <c r="BH883" s="57"/>
      <c r="BI883" s="57"/>
      <c r="BJ883" s="57"/>
      <c r="BK883" s="57"/>
      <c r="BL883" s="57"/>
      <c r="BM883" s="57"/>
      <c r="BN883" s="57"/>
    </row>
    <row r="884" spans="17:66" x14ac:dyDescent="0.25"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  <c r="BA884" s="57"/>
      <c r="BB884" s="57"/>
      <c r="BC884" s="57"/>
      <c r="BD884" s="57"/>
      <c r="BE884" s="57"/>
      <c r="BF884" s="57"/>
      <c r="BG884" s="57"/>
      <c r="BH884" s="57"/>
      <c r="BI884" s="57"/>
      <c r="BJ884" s="57"/>
      <c r="BK884" s="57"/>
      <c r="BL884" s="57"/>
      <c r="BM884" s="57"/>
      <c r="BN884" s="57"/>
    </row>
    <row r="885" spans="17:66" x14ac:dyDescent="0.25"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  <c r="BC885" s="57"/>
      <c r="BD885" s="57"/>
      <c r="BE885" s="57"/>
      <c r="BF885" s="57"/>
      <c r="BG885" s="57"/>
      <c r="BH885" s="57"/>
      <c r="BI885" s="57"/>
      <c r="BJ885" s="57"/>
      <c r="BK885" s="57"/>
      <c r="BL885" s="57"/>
      <c r="BM885" s="57"/>
      <c r="BN885" s="57"/>
    </row>
    <row r="886" spans="17:66" x14ac:dyDescent="0.25"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  <c r="BC886" s="57"/>
      <c r="BD886" s="57"/>
      <c r="BE886" s="57"/>
      <c r="BF886" s="57"/>
      <c r="BG886" s="57"/>
      <c r="BH886" s="57"/>
      <c r="BI886" s="57"/>
      <c r="BJ886" s="57"/>
      <c r="BK886" s="57"/>
      <c r="BL886" s="57"/>
      <c r="BM886" s="57"/>
      <c r="BN886" s="57"/>
    </row>
    <row r="887" spans="17:66" x14ac:dyDescent="0.25"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  <c r="BF887" s="57"/>
      <c r="BG887" s="57"/>
      <c r="BH887" s="57"/>
      <c r="BI887" s="57"/>
      <c r="BJ887" s="57"/>
      <c r="BK887" s="57"/>
      <c r="BL887" s="57"/>
      <c r="BM887" s="57"/>
      <c r="BN887" s="57"/>
    </row>
    <row r="888" spans="17:66" x14ac:dyDescent="0.25"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  <c r="BC888" s="57"/>
      <c r="BD888" s="57"/>
      <c r="BE888" s="57"/>
      <c r="BF888" s="57"/>
      <c r="BG888" s="57"/>
      <c r="BH888" s="57"/>
      <c r="BI888" s="57"/>
      <c r="BJ888" s="57"/>
      <c r="BK888" s="57"/>
      <c r="BL888" s="57"/>
      <c r="BM888" s="57"/>
      <c r="BN888" s="57"/>
    </row>
    <row r="889" spans="17:66" x14ac:dyDescent="0.25"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  <c r="BF889" s="57"/>
      <c r="BG889" s="57"/>
      <c r="BH889" s="57"/>
      <c r="BI889" s="57"/>
      <c r="BJ889" s="57"/>
      <c r="BK889" s="57"/>
      <c r="BL889" s="57"/>
      <c r="BM889" s="57"/>
      <c r="BN889" s="57"/>
    </row>
    <row r="890" spans="17:66" x14ac:dyDescent="0.25"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  <c r="BF890" s="57"/>
      <c r="BG890" s="57"/>
      <c r="BH890" s="57"/>
      <c r="BI890" s="57"/>
      <c r="BJ890" s="57"/>
      <c r="BK890" s="57"/>
      <c r="BL890" s="57"/>
      <c r="BM890" s="57"/>
      <c r="BN890" s="57"/>
    </row>
    <row r="891" spans="17:66" x14ac:dyDescent="0.25"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  <c r="BC891" s="57"/>
      <c r="BD891" s="57"/>
      <c r="BE891" s="57"/>
      <c r="BF891" s="57"/>
      <c r="BG891" s="57"/>
      <c r="BH891" s="57"/>
      <c r="BI891" s="57"/>
      <c r="BJ891" s="57"/>
      <c r="BK891" s="57"/>
      <c r="BL891" s="57"/>
      <c r="BM891" s="57"/>
      <c r="BN891" s="57"/>
    </row>
    <row r="892" spans="17:66" x14ac:dyDescent="0.25"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  <c r="BF892" s="57"/>
      <c r="BG892" s="57"/>
      <c r="BH892" s="57"/>
      <c r="BI892" s="57"/>
      <c r="BJ892" s="57"/>
      <c r="BK892" s="57"/>
      <c r="BL892" s="57"/>
      <c r="BM892" s="57"/>
      <c r="BN892" s="57"/>
    </row>
    <row r="893" spans="17:66" x14ac:dyDescent="0.25"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  <c r="BC893" s="57"/>
      <c r="BD893" s="57"/>
      <c r="BE893" s="57"/>
      <c r="BF893" s="57"/>
      <c r="BG893" s="57"/>
      <c r="BH893" s="57"/>
      <c r="BI893" s="57"/>
      <c r="BJ893" s="57"/>
      <c r="BK893" s="57"/>
      <c r="BL893" s="57"/>
      <c r="BM893" s="57"/>
      <c r="BN893" s="57"/>
    </row>
    <row r="894" spans="17:66" x14ac:dyDescent="0.25"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  <c r="BJ894" s="57"/>
      <c r="BK894" s="57"/>
      <c r="BL894" s="57"/>
      <c r="BM894" s="57"/>
      <c r="BN894" s="57"/>
    </row>
    <row r="895" spans="17:66" x14ac:dyDescent="0.25"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  <c r="BJ895" s="57"/>
      <c r="BK895" s="57"/>
      <c r="BL895" s="57"/>
      <c r="BM895" s="57"/>
      <c r="BN895" s="57"/>
    </row>
    <row r="896" spans="17:66" x14ac:dyDescent="0.25"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  <c r="BA896" s="57"/>
      <c r="BB896" s="57"/>
      <c r="BC896" s="57"/>
      <c r="BD896" s="57"/>
      <c r="BE896" s="57"/>
      <c r="BF896" s="57"/>
      <c r="BG896" s="57"/>
      <c r="BH896" s="57"/>
      <c r="BI896" s="57"/>
      <c r="BJ896" s="57"/>
      <c r="BK896" s="57"/>
      <c r="BL896" s="57"/>
      <c r="BM896" s="57"/>
      <c r="BN896" s="57"/>
    </row>
    <row r="897" spans="17:66" x14ac:dyDescent="0.25"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  <c r="BA897" s="57"/>
      <c r="BB897" s="57"/>
      <c r="BC897" s="57"/>
      <c r="BD897" s="57"/>
      <c r="BE897" s="57"/>
      <c r="BF897" s="57"/>
      <c r="BG897" s="57"/>
      <c r="BH897" s="57"/>
      <c r="BI897" s="57"/>
      <c r="BJ897" s="57"/>
      <c r="BK897" s="57"/>
      <c r="BL897" s="57"/>
      <c r="BM897" s="57"/>
      <c r="BN897" s="57"/>
    </row>
    <row r="898" spans="17:66" x14ac:dyDescent="0.25"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AZ898" s="57"/>
      <c r="BA898" s="57"/>
      <c r="BB898" s="57"/>
      <c r="BC898" s="57"/>
      <c r="BD898" s="57"/>
      <c r="BE898" s="57"/>
      <c r="BF898" s="57"/>
      <c r="BG898" s="57"/>
      <c r="BH898" s="57"/>
      <c r="BI898" s="57"/>
      <c r="BJ898" s="57"/>
      <c r="BK898" s="57"/>
      <c r="BL898" s="57"/>
      <c r="BM898" s="57"/>
      <c r="BN898" s="57"/>
    </row>
    <row r="899" spans="17:66" x14ac:dyDescent="0.25"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  <c r="BA899" s="57"/>
      <c r="BB899" s="57"/>
      <c r="BC899" s="57"/>
      <c r="BD899" s="57"/>
      <c r="BE899" s="57"/>
      <c r="BF899" s="57"/>
      <c r="BG899" s="57"/>
      <c r="BH899" s="57"/>
      <c r="BI899" s="57"/>
      <c r="BJ899" s="57"/>
      <c r="BK899" s="57"/>
      <c r="BL899" s="57"/>
      <c r="BM899" s="57"/>
      <c r="BN899" s="57"/>
    </row>
    <row r="900" spans="17:66" x14ac:dyDescent="0.25"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  <c r="BA900" s="57"/>
      <c r="BB900" s="57"/>
      <c r="BC900" s="57"/>
      <c r="BD900" s="57"/>
      <c r="BE900" s="57"/>
      <c r="BF900" s="57"/>
      <c r="BG900" s="57"/>
      <c r="BH900" s="57"/>
      <c r="BI900" s="57"/>
      <c r="BJ900" s="57"/>
      <c r="BK900" s="57"/>
      <c r="BL900" s="57"/>
      <c r="BM900" s="57"/>
      <c r="BN900" s="57"/>
    </row>
    <row r="901" spans="17:66" x14ac:dyDescent="0.25"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AZ901" s="57"/>
      <c r="BA901" s="57"/>
      <c r="BB901" s="57"/>
      <c r="BC901" s="57"/>
      <c r="BD901" s="57"/>
      <c r="BE901" s="57"/>
      <c r="BF901" s="57"/>
      <c r="BG901" s="57"/>
      <c r="BH901" s="57"/>
      <c r="BI901" s="57"/>
      <c r="BJ901" s="57"/>
      <c r="BK901" s="57"/>
      <c r="BL901" s="57"/>
      <c r="BM901" s="57"/>
      <c r="BN901" s="57"/>
    </row>
    <row r="902" spans="17:66" x14ac:dyDescent="0.25"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  <c r="BA902" s="57"/>
      <c r="BB902" s="57"/>
      <c r="BC902" s="57"/>
      <c r="BD902" s="57"/>
      <c r="BE902" s="57"/>
      <c r="BF902" s="57"/>
      <c r="BG902" s="57"/>
      <c r="BH902" s="57"/>
      <c r="BI902" s="57"/>
      <c r="BJ902" s="57"/>
      <c r="BK902" s="57"/>
      <c r="BL902" s="57"/>
      <c r="BM902" s="57"/>
      <c r="BN902" s="57"/>
    </row>
    <row r="903" spans="17:66" x14ac:dyDescent="0.25"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  <c r="BC903" s="57"/>
      <c r="BD903" s="57"/>
      <c r="BE903" s="57"/>
      <c r="BF903" s="57"/>
      <c r="BG903" s="57"/>
      <c r="BH903" s="57"/>
      <c r="BI903" s="57"/>
      <c r="BJ903" s="57"/>
      <c r="BK903" s="57"/>
      <c r="BL903" s="57"/>
      <c r="BM903" s="57"/>
      <c r="BN903" s="57"/>
    </row>
    <row r="904" spans="17:66" x14ac:dyDescent="0.25"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  <c r="BF904" s="57"/>
      <c r="BG904" s="57"/>
      <c r="BH904" s="57"/>
      <c r="BI904" s="57"/>
      <c r="BJ904" s="57"/>
      <c r="BK904" s="57"/>
      <c r="BL904" s="57"/>
      <c r="BM904" s="57"/>
      <c r="BN904" s="57"/>
    </row>
    <row r="905" spans="17:66" x14ac:dyDescent="0.25"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  <c r="BC905" s="57"/>
      <c r="BD905" s="57"/>
      <c r="BE905" s="57"/>
      <c r="BF905" s="57"/>
      <c r="BG905" s="57"/>
      <c r="BH905" s="57"/>
      <c r="BI905" s="57"/>
      <c r="BJ905" s="57"/>
      <c r="BK905" s="57"/>
      <c r="BL905" s="57"/>
      <c r="BM905" s="57"/>
      <c r="BN905" s="57"/>
    </row>
    <row r="906" spans="17:66" x14ac:dyDescent="0.25"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  <c r="BA906" s="57"/>
      <c r="BB906" s="57"/>
      <c r="BC906" s="57"/>
      <c r="BD906" s="57"/>
      <c r="BE906" s="57"/>
      <c r="BF906" s="57"/>
      <c r="BG906" s="57"/>
      <c r="BH906" s="57"/>
      <c r="BI906" s="57"/>
      <c r="BJ906" s="57"/>
      <c r="BK906" s="57"/>
      <c r="BL906" s="57"/>
      <c r="BM906" s="57"/>
      <c r="BN906" s="57"/>
    </row>
    <row r="907" spans="17:66" x14ac:dyDescent="0.25"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AZ907" s="57"/>
      <c r="BA907" s="57"/>
      <c r="BB907" s="57"/>
      <c r="BC907" s="57"/>
      <c r="BD907" s="57"/>
      <c r="BE907" s="57"/>
      <c r="BF907" s="57"/>
      <c r="BG907" s="57"/>
      <c r="BH907" s="57"/>
      <c r="BI907" s="57"/>
      <c r="BJ907" s="57"/>
      <c r="BK907" s="57"/>
      <c r="BL907" s="57"/>
      <c r="BM907" s="57"/>
      <c r="BN907" s="57"/>
    </row>
    <row r="908" spans="17:66" x14ac:dyDescent="0.25"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7"/>
      <c r="BA908" s="57"/>
      <c r="BB908" s="57"/>
      <c r="BC908" s="57"/>
      <c r="BD908" s="57"/>
      <c r="BE908" s="57"/>
      <c r="BF908" s="57"/>
      <c r="BG908" s="57"/>
      <c r="BH908" s="57"/>
      <c r="BI908" s="57"/>
      <c r="BJ908" s="57"/>
      <c r="BK908" s="57"/>
      <c r="BL908" s="57"/>
      <c r="BM908" s="57"/>
      <c r="BN908" s="57"/>
    </row>
    <row r="909" spans="17:66" x14ac:dyDescent="0.25"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  <c r="BA909" s="57"/>
      <c r="BB909" s="57"/>
      <c r="BC909" s="57"/>
      <c r="BD909" s="57"/>
      <c r="BE909" s="57"/>
      <c r="BF909" s="57"/>
      <c r="BG909" s="57"/>
      <c r="BH909" s="57"/>
      <c r="BI909" s="57"/>
      <c r="BJ909" s="57"/>
      <c r="BK909" s="57"/>
      <c r="BL909" s="57"/>
      <c r="BM909" s="57"/>
      <c r="BN909" s="57"/>
    </row>
    <row r="910" spans="17:66" x14ac:dyDescent="0.25"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7"/>
      <c r="BA910" s="57"/>
      <c r="BB910" s="57"/>
      <c r="BC910" s="57"/>
      <c r="BD910" s="57"/>
      <c r="BE910" s="57"/>
      <c r="BF910" s="57"/>
      <c r="BG910" s="57"/>
      <c r="BH910" s="57"/>
      <c r="BI910" s="57"/>
      <c r="BJ910" s="57"/>
      <c r="BK910" s="57"/>
      <c r="BL910" s="57"/>
      <c r="BM910" s="57"/>
      <c r="BN910" s="57"/>
    </row>
    <row r="911" spans="17:66" x14ac:dyDescent="0.25"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  <c r="BA911" s="57"/>
      <c r="BB911" s="57"/>
      <c r="BC911" s="57"/>
      <c r="BD911" s="57"/>
      <c r="BE911" s="57"/>
      <c r="BF911" s="57"/>
      <c r="BG911" s="57"/>
      <c r="BH911" s="57"/>
      <c r="BI911" s="57"/>
      <c r="BJ911" s="57"/>
      <c r="BK911" s="57"/>
      <c r="BL911" s="57"/>
      <c r="BM911" s="57"/>
      <c r="BN911" s="57"/>
    </row>
    <row r="912" spans="17:66" x14ac:dyDescent="0.25"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AZ912" s="57"/>
      <c r="BA912" s="57"/>
      <c r="BB912" s="57"/>
      <c r="BC912" s="57"/>
      <c r="BD912" s="57"/>
      <c r="BE912" s="57"/>
      <c r="BF912" s="57"/>
      <c r="BG912" s="57"/>
      <c r="BH912" s="57"/>
      <c r="BI912" s="57"/>
      <c r="BJ912" s="57"/>
      <c r="BK912" s="57"/>
      <c r="BL912" s="57"/>
      <c r="BM912" s="57"/>
      <c r="BN912" s="57"/>
    </row>
    <row r="913" spans="17:66" x14ac:dyDescent="0.25"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AZ913" s="57"/>
      <c r="BA913" s="57"/>
      <c r="BB913" s="57"/>
      <c r="BC913" s="57"/>
      <c r="BD913" s="57"/>
      <c r="BE913" s="57"/>
      <c r="BF913" s="57"/>
      <c r="BG913" s="57"/>
      <c r="BH913" s="57"/>
      <c r="BI913" s="57"/>
      <c r="BJ913" s="57"/>
      <c r="BK913" s="57"/>
      <c r="BL913" s="57"/>
      <c r="BM913" s="57"/>
      <c r="BN913" s="57"/>
    </row>
    <row r="914" spans="17:66" x14ac:dyDescent="0.25"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AZ914" s="57"/>
      <c r="BA914" s="57"/>
      <c r="BB914" s="57"/>
      <c r="BC914" s="57"/>
      <c r="BD914" s="57"/>
      <c r="BE914" s="57"/>
      <c r="BF914" s="57"/>
      <c r="BG914" s="57"/>
      <c r="BH914" s="57"/>
      <c r="BI914" s="57"/>
      <c r="BJ914" s="57"/>
      <c r="BK914" s="57"/>
      <c r="BL914" s="57"/>
      <c r="BM914" s="57"/>
      <c r="BN914" s="57"/>
    </row>
    <row r="915" spans="17:66" x14ac:dyDescent="0.25"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AZ915" s="57"/>
      <c r="BA915" s="57"/>
      <c r="BB915" s="57"/>
      <c r="BC915" s="57"/>
      <c r="BD915" s="57"/>
      <c r="BE915" s="57"/>
      <c r="BF915" s="57"/>
      <c r="BG915" s="57"/>
      <c r="BH915" s="57"/>
      <c r="BI915" s="57"/>
      <c r="BJ915" s="57"/>
      <c r="BK915" s="57"/>
      <c r="BL915" s="57"/>
      <c r="BM915" s="57"/>
      <c r="BN915" s="57"/>
    </row>
    <row r="916" spans="17:66" x14ac:dyDescent="0.25"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AZ916" s="57"/>
      <c r="BA916" s="57"/>
      <c r="BB916" s="57"/>
      <c r="BC916" s="57"/>
      <c r="BD916" s="57"/>
      <c r="BE916" s="57"/>
      <c r="BF916" s="57"/>
      <c r="BG916" s="57"/>
      <c r="BH916" s="57"/>
      <c r="BI916" s="57"/>
      <c r="BJ916" s="57"/>
      <c r="BK916" s="57"/>
      <c r="BL916" s="57"/>
      <c r="BM916" s="57"/>
      <c r="BN916" s="57"/>
    </row>
    <row r="917" spans="17:66" x14ac:dyDescent="0.25"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AZ917" s="57"/>
      <c r="BA917" s="57"/>
      <c r="BB917" s="57"/>
      <c r="BC917" s="57"/>
      <c r="BD917" s="57"/>
      <c r="BE917" s="57"/>
      <c r="BF917" s="57"/>
      <c r="BG917" s="57"/>
      <c r="BH917" s="57"/>
      <c r="BI917" s="57"/>
      <c r="BJ917" s="57"/>
      <c r="BK917" s="57"/>
      <c r="BL917" s="57"/>
      <c r="BM917" s="57"/>
      <c r="BN917" s="57"/>
    </row>
    <row r="918" spans="17:66" x14ac:dyDescent="0.25"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  <c r="BA918" s="57"/>
      <c r="BB918" s="57"/>
      <c r="BC918" s="57"/>
      <c r="BD918" s="57"/>
      <c r="BE918" s="57"/>
      <c r="BF918" s="57"/>
      <c r="BG918" s="57"/>
      <c r="BH918" s="57"/>
      <c r="BI918" s="57"/>
      <c r="BJ918" s="57"/>
      <c r="BK918" s="57"/>
      <c r="BL918" s="57"/>
      <c r="BM918" s="57"/>
      <c r="BN918" s="57"/>
    </row>
    <row r="919" spans="17:66" x14ac:dyDescent="0.25"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AZ919" s="57"/>
      <c r="BA919" s="57"/>
      <c r="BB919" s="57"/>
      <c r="BC919" s="57"/>
      <c r="BD919" s="57"/>
      <c r="BE919" s="57"/>
      <c r="BF919" s="57"/>
      <c r="BG919" s="57"/>
      <c r="BH919" s="57"/>
      <c r="BI919" s="57"/>
      <c r="BJ919" s="57"/>
      <c r="BK919" s="57"/>
      <c r="BL919" s="57"/>
      <c r="BM919" s="57"/>
      <c r="BN919" s="57"/>
    </row>
    <row r="920" spans="17:66" x14ac:dyDescent="0.25"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  <c r="BA920" s="57"/>
      <c r="BB920" s="57"/>
      <c r="BC920" s="57"/>
      <c r="BD920" s="57"/>
      <c r="BE920" s="57"/>
      <c r="BF920" s="57"/>
      <c r="BG920" s="57"/>
      <c r="BH920" s="57"/>
      <c r="BI920" s="57"/>
      <c r="BJ920" s="57"/>
      <c r="BK920" s="57"/>
      <c r="BL920" s="57"/>
      <c r="BM920" s="57"/>
      <c r="BN920" s="57"/>
    </row>
    <row r="921" spans="17:66" x14ac:dyDescent="0.25"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AZ921" s="57"/>
      <c r="BA921" s="57"/>
      <c r="BB921" s="57"/>
      <c r="BC921" s="57"/>
      <c r="BD921" s="57"/>
      <c r="BE921" s="57"/>
      <c r="BF921" s="57"/>
      <c r="BG921" s="57"/>
      <c r="BH921" s="57"/>
      <c r="BI921" s="57"/>
      <c r="BJ921" s="57"/>
      <c r="BK921" s="57"/>
      <c r="BL921" s="57"/>
      <c r="BM921" s="57"/>
      <c r="BN921" s="57"/>
    </row>
    <row r="922" spans="17:66" x14ac:dyDescent="0.25"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  <c r="BA922" s="57"/>
      <c r="BB922" s="57"/>
      <c r="BC922" s="57"/>
      <c r="BD922" s="57"/>
      <c r="BE922" s="57"/>
      <c r="BF922" s="57"/>
      <c r="BG922" s="57"/>
      <c r="BH922" s="57"/>
      <c r="BI922" s="57"/>
      <c r="BJ922" s="57"/>
      <c r="BK922" s="57"/>
      <c r="BL922" s="57"/>
      <c r="BM922" s="57"/>
      <c r="BN922" s="57"/>
    </row>
    <row r="923" spans="17:66" x14ac:dyDescent="0.25"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  <c r="BC923" s="57"/>
      <c r="BD923" s="57"/>
      <c r="BE923" s="57"/>
      <c r="BF923" s="57"/>
      <c r="BG923" s="57"/>
      <c r="BH923" s="57"/>
      <c r="BI923" s="57"/>
      <c r="BJ923" s="57"/>
      <c r="BK923" s="57"/>
      <c r="BL923" s="57"/>
      <c r="BM923" s="57"/>
      <c r="BN923" s="57"/>
    </row>
    <row r="924" spans="17:66" x14ac:dyDescent="0.25"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  <c r="BA924" s="57"/>
      <c r="BB924" s="57"/>
      <c r="BC924" s="57"/>
      <c r="BD924" s="57"/>
      <c r="BE924" s="57"/>
      <c r="BF924" s="57"/>
      <c r="BG924" s="57"/>
      <c r="BH924" s="57"/>
      <c r="BI924" s="57"/>
      <c r="BJ924" s="57"/>
      <c r="BK924" s="57"/>
      <c r="BL924" s="57"/>
      <c r="BM924" s="57"/>
      <c r="BN924" s="57"/>
    </row>
    <row r="925" spans="17:66" x14ac:dyDescent="0.25"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  <c r="BC925" s="57"/>
      <c r="BD925" s="57"/>
      <c r="BE925" s="57"/>
      <c r="BF925" s="57"/>
      <c r="BG925" s="57"/>
      <c r="BH925" s="57"/>
      <c r="BI925" s="57"/>
      <c r="BJ925" s="57"/>
      <c r="BK925" s="57"/>
      <c r="BL925" s="57"/>
      <c r="BM925" s="57"/>
      <c r="BN925" s="57"/>
    </row>
    <row r="926" spans="17:66" x14ac:dyDescent="0.25"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  <c r="BA926" s="57"/>
      <c r="BB926" s="57"/>
      <c r="BC926" s="57"/>
      <c r="BD926" s="57"/>
      <c r="BE926" s="57"/>
      <c r="BF926" s="57"/>
      <c r="BG926" s="57"/>
      <c r="BH926" s="57"/>
      <c r="BI926" s="57"/>
      <c r="BJ926" s="57"/>
      <c r="BK926" s="57"/>
      <c r="BL926" s="57"/>
      <c r="BM926" s="57"/>
      <c r="BN926" s="57"/>
    </row>
    <row r="927" spans="17:66" x14ac:dyDescent="0.25"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  <c r="BA927" s="57"/>
      <c r="BB927" s="57"/>
      <c r="BC927" s="57"/>
      <c r="BD927" s="57"/>
      <c r="BE927" s="57"/>
      <c r="BF927" s="57"/>
      <c r="BG927" s="57"/>
      <c r="BH927" s="57"/>
      <c r="BI927" s="57"/>
      <c r="BJ927" s="57"/>
      <c r="BK927" s="57"/>
      <c r="BL927" s="57"/>
      <c r="BM927" s="57"/>
      <c r="BN927" s="57"/>
    </row>
    <row r="928" spans="17:66" x14ac:dyDescent="0.25"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7"/>
      <c r="BA928" s="57"/>
      <c r="BB928" s="57"/>
      <c r="BC928" s="57"/>
      <c r="BD928" s="57"/>
      <c r="BE928" s="57"/>
      <c r="BF928" s="57"/>
      <c r="BG928" s="57"/>
      <c r="BH928" s="57"/>
      <c r="BI928" s="57"/>
      <c r="BJ928" s="57"/>
      <c r="BK928" s="57"/>
      <c r="BL928" s="57"/>
      <c r="BM928" s="57"/>
      <c r="BN928" s="57"/>
    </row>
    <row r="929" spans="17:66" x14ac:dyDescent="0.25"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  <c r="BA929" s="57"/>
      <c r="BB929" s="57"/>
      <c r="BC929" s="57"/>
      <c r="BD929" s="57"/>
      <c r="BE929" s="57"/>
      <c r="BF929" s="57"/>
      <c r="BG929" s="57"/>
      <c r="BH929" s="57"/>
      <c r="BI929" s="57"/>
      <c r="BJ929" s="57"/>
      <c r="BK929" s="57"/>
      <c r="BL929" s="57"/>
      <c r="BM929" s="57"/>
      <c r="BN929" s="57"/>
    </row>
    <row r="930" spans="17:66" x14ac:dyDescent="0.25"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  <c r="BA930" s="57"/>
      <c r="BB930" s="57"/>
      <c r="BC930" s="57"/>
      <c r="BD930" s="57"/>
      <c r="BE930" s="57"/>
      <c r="BF930" s="57"/>
      <c r="BG930" s="57"/>
      <c r="BH930" s="57"/>
      <c r="BI930" s="57"/>
      <c r="BJ930" s="57"/>
      <c r="BK930" s="57"/>
      <c r="BL930" s="57"/>
      <c r="BM930" s="57"/>
      <c r="BN930" s="57"/>
    </row>
    <row r="931" spans="17:66" x14ac:dyDescent="0.25"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  <c r="BA931" s="57"/>
      <c r="BB931" s="57"/>
      <c r="BC931" s="57"/>
      <c r="BD931" s="57"/>
      <c r="BE931" s="57"/>
      <c r="BF931" s="57"/>
      <c r="BG931" s="57"/>
      <c r="BH931" s="57"/>
      <c r="BI931" s="57"/>
      <c r="BJ931" s="57"/>
      <c r="BK931" s="57"/>
      <c r="BL931" s="57"/>
      <c r="BM931" s="57"/>
      <c r="BN931" s="57"/>
    </row>
    <row r="932" spans="17:66" x14ac:dyDescent="0.25"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  <c r="BA932" s="57"/>
      <c r="BB932" s="57"/>
      <c r="BC932" s="57"/>
      <c r="BD932" s="57"/>
      <c r="BE932" s="57"/>
      <c r="BF932" s="57"/>
      <c r="BG932" s="57"/>
      <c r="BH932" s="57"/>
      <c r="BI932" s="57"/>
      <c r="BJ932" s="57"/>
      <c r="BK932" s="57"/>
      <c r="BL932" s="57"/>
      <c r="BM932" s="57"/>
      <c r="BN932" s="57"/>
    </row>
    <row r="933" spans="17:66" x14ac:dyDescent="0.25"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  <c r="BC933" s="57"/>
      <c r="BD933" s="57"/>
      <c r="BE933" s="57"/>
      <c r="BF933" s="57"/>
      <c r="BG933" s="57"/>
      <c r="BH933" s="57"/>
      <c r="BI933" s="57"/>
      <c r="BJ933" s="57"/>
      <c r="BK933" s="57"/>
      <c r="BL933" s="57"/>
      <c r="BM933" s="57"/>
      <c r="BN933" s="57"/>
    </row>
    <row r="934" spans="17:66" x14ac:dyDescent="0.25"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  <c r="BA934" s="57"/>
      <c r="BB934" s="57"/>
      <c r="BC934" s="57"/>
      <c r="BD934" s="57"/>
      <c r="BE934" s="57"/>
      <c r="BF934" s="57"/>
      <c r="BG934" s="57"/>
      <c r="BH934" s="57"/>
      <c r="BI934" s="57"/>
      <c r="BJ934" s="57"/>
      <c r="BK934" s="57"/>
      <c r="BL934" s="57"/>
      <c r="BM934" s="57"/>
      <c r="BN934" s="57"/>
    </row>
    <row r="935" spans="17:66" x14ac:dyDescent="0.25"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57"/>
      <c r="AY935" s="57"/>
      <c r="AZ935" s="57"/>
      <c r="BA935" s="57"/>
      <c r="BB935" s="57"/>
      <c r="BC935" s="57"/>
      <c r="BD935" s="57"/>
      <c r="BE935" s="57"/>
      <c r="BF935" s="57"/>
      <c r="BG935" s="57"/>
      <c r="BH935" s="57"/>
      <c r="BI935" s="57"/>
      <c r="BJ935" s="57"/>
      <c r="BK935" s="57"/>
      <c r="BL935" s="57"/>
      <c r="BM935" s="57"/>
      <c r="BN935" s="57"/>
    </row>
    <row r="936" spans="17:66" x14ac:dyDescent="0.25"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57"/>
      <c r="AY936" s="57"/>
      <c r="AZ936" s="57"/>
      <c r="BA936" s="57"/>
      <c r="BB936" s="57"/>
      <c r="BC936" s="57"/>
      <c r="BD936" s="57"/>
      <c r="BE936" s="57"/>
      <c r="BF936" s="57"/>
      <c r="BG936" s="57"/>
      <c r="BH936" s="57"/>
      <c r="BI936" s="57"/>
      <c r="BJ936" s="57"/>
      <c r="BK936" s="57"/>
      <c r="BL936" s="57"/>
      <c r="BM936" s="57"/>
      <c r="BN936" s="57"/>
    </row>
    <row r="937" spans="17:66" x14ac:dyDescent="0.25"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57"/>
      <c r="AY937" s="57"/>
      <c r="AZ937" s="57"/>
      <c r="BA937" s="57"/>
      <c r="BB937" s="57"/>
      <c r="BC937" s="57"/>
      <c r="BD937" s="57"/>
      <c r="BE937" s="57"/>
      <c r="BF937" s="57"/>
      <c r="BG937" s="57"/>
      <c r="BH937" s="57"/>
      <c r="BI937" s="57"/>
      <c r="BJ937" s="57"/>
      <c r="BK937" s="57"/>
      <c r="BL937" s="57"/>
      <c r="BM937" s="57"/>
      <c r="BN937" s="57"/>
    </row>
    <row r="938" spans="17:66" x14ac:dyDescent="0.25"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57"/>
      <c r="AY938" s="57"/>
      <c r="AZ938" s="57"/>
      <c r="BA938" s="57"/>
      <c r="BB938" s="57"/>
      <c r="BC938" s="57"/>
      <c r="BD938" s="57"/>
      <c r="BE938" s="57"/>
      <c r="BF938" s="57"/>
      <c r="BG938" s="57"/>
      <c r="BH938" s="57"/>
      <c r="BI938" s="57"/>
      <c r="BJ938" s="57"/>
      <c r="BK938" s="57"/>
      <c r="BL938" s="57"/>
      <c r="BM938" s="57"/>
      <c r="BN938" s="57"/>
    </row>
    <row r="939" spans="17:66" x14ac:dyDescent="0.25"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AZ939" s="57"/>
      <c r="BA939" s="57"/>
      <c r="BB939" s="57"/>
      <c r="BC939" s="57"/>
      <c r="BD939" s="57"/>
      <c r="BE939" s="57"/>
      <c r="BF939" s="57"/>
      <c r="BG939" s="57"/>
      <c r="BH939" s="57"/>
      <c r="BI939" s="57"/>
      <c r="BJ939" s="57"/>
      <c r="BK939" s="57"/>
      <c r="BL939" s="57"/>
      <c r="BM939" s="57"/>
      <c r="BN939" s="57"/>
    </row>
    <row r="940" spans="17:66" x14ac:dyDescent="0.25"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57"/>
      <c r="AY940" s="57"/>
      <c r="AZ940" s="57"/>
      <c r="BA940" s="57"/>
      <c r="BB940" s="57"/>
      <c r="BC940" s="57"/>
      <c r="BD940" s="57"/>
      <c r="BE940" s="57"/>
      <c r="BF940" s="57"/>
      <c r="BG940" s="57"/>
      <c r="BH940" s="57"/>
      <c r="BI940" s="57"/>
      <c r="BJ940" s="57"/>
      <c r="BK940" s="57"/>
      <c r="BL940" s="57"/>
      <c r="BM940" s="57"/>
      <c r="BN940" s="57"/>
    </row>
    <row r="941" spans="17:66" x14ac:dyDescent="0.25"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AZ941" s="57"/>
      <c r="BA941" s="57"/>
      <c r="BB941" s="57"/>
      <c r="BC941" s="57"/>
      <c r="BD941" s="57"/>
      <c r="BE941" s="57"/>
      <c r="BF941" s="57"/>
      <c r="BG941" s="57"/>
      <c r="BH941" s="57"/>
      <c r="BI941" s="57"/>
      <c r="BJ941" s="57"/>
      <c r="BK941" s="57"/>
      <c r="BL941" s="57"/>
      <c r="BM941" s="57"/>
      <c r="BN941" s="57"/>
    </row>
    <row r="942" spans="17:66" x14ac:dyDescent="0.25"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  <c r="AW942" s="57"/>
      <c r="AX942" s="57"/>
      <c r="AY942" s="57"/>
      <c r="AZ942" s="57"/>
      <c r="BA942" s="57"/>
      <c r="BB942" s="57"/>
      <c r="BC942" s="57"/>
      <c r="BD942" s="57"/>
      <c r="BE942" s="57"/>
      <c r="BF942" s="57"/>
      <c r="BG942" s="57"/>
      <c r="BH942" s="57"/>
      <c r="BI942" s="57"/>
      <c r="BJ942" s="57"/>
      <c r="BK942" s="57"/>
      <c r="BL942" s="57"/>
      <c r="BM942" s="57"/>
      <c r="BN942" s="57"/>
    </row>
    <row r="943" spans="17:66" x14ac:dyDescent="0.25"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AZ943" s="57"/>
      <c r="BA943" s="57"/>
      <c r="BB943" s="57"/>
      <c r="BC943" s="57"/>
      <c r="BD943" s="57"/>
      <c r="BE943" s="57"/>
      <c r="BF943" s="57"/>
      <c r="BG943" s="57"/>
      <c r="BH943" s="57"/>
      <c r="BI943" s="57"/>
      <c r="BJ943" s="57"/>
      <c r="BK943" s="57"/>
      <c r="BL943" s="57"/>
      <c r="BM943" s="57"/>
      <c r="BN943" s="57"/>
    </row>
    <row r="944" spans="17:66" x14ac:dyDescent="0.25"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AZ944" s="57"/>
      <c r="BA944" s="57"/>
      <c r="BB944" s="57"/>
      <c r="BC944" s="57"/>
      <c r="BD944" s="57"/>
      <c r="BE944" s="57"/>
      <c r="BF944" s="57"/>
      <c r="BG944" s="57"/>
      <c r="BH944" s="57"/>
      <c r="BI944" s="57"/>
      <c r="BJ944" s="57"/>
      <c r="BK944" s="57"/>
      <c r="BL944" s="57"/>
      <c r="BM944" s="57"/>
      <c r="BN944" s="57"/>
    </row>
    <row r="945" spans="17:66" x14ac:dyDescent="0.25"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AZ945" s="57"/>
      <c r="BA945" s="57"/>
      <c r="BB945" s="57"/>
      <c r="BC945" s="57"/>
      <c r="BD945" s="57"/>
      <c r="BE945" s="57"/>
      <c r="BF945" s="57"/>
      <c r="BG945" s="57"/>
      <c r="BH945" s="57"/>
      <c r="BI945" s="57"/>
      <c r="BJ945" s="57"/>
      <c r="BK945" s="57"/>
      <c r="BL945" s="57"/>
      <c r="BM945" s="57"/>
      <c r="BN945" s="57"/>
    </row>
    <row r="946" spans="17:66" x14ac:dyDescent="0.25"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57"/>
      <c r="AY946" s="57"/>
      <c r="AZ946" s="57"/>
      <c r="BA946" s="57"/>
      <c r="BB946" s="57"/>
      <c r="BC946" s="57"/>
      <c r="BD946" s="57"/>
      <c r="BE946" s="57"/>
      <c r="BF946" s="57"/>
      <c r="BG946" s="57"/>
      <c r="BH946" s="57"/>
      <c r="BI946" s="57"/>
      <c r="BJ946" s="57"/>
      <c r="BK946" s="57"/>
      <c r="BL946" s="57"/>
      <c r="BM946" s="57"/>
      <c r="BN946" s="57"/>
    </row>
    <row r="947" spans="17:66" x14ac:dyDescent="0.25"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AZ947" s="57"/>
      <c r="BA947" s="57"/>
      <c r="BB947" s="57"/>
      <c r="BC947" s="57"/>
      <c r="BD947" s="57"/>
      <c r="BE947" s="57"/>
      <c r="BF947" s="57"/>
      <c r="BG947" s="57"/>
      <c r="BH947" s="57"/>
      <c r="BI947" s="57"/>
      <c r="BJ947" s="57"/>
      <c r="BK947" s="57"/>
      <c r="BL947" s="57"/>
      <c r="BM947" s="57"/>
      <c r="BN947" s="57"/>
    </row>
    <row r="948" spans="17:66" x14ac:dyDescent="0.25"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57"/>
      <c r="AY948" s="57"/>
      <c r="AZ948" s="57"/>
      <c r="BA948" s="57"/>
      <c r="BB948" s="57"/>
      <c r="BC948" s="57"/>
      <c r="BD948" s="57"/>
      <c r="BE948" s="57"/>
      <c r="BF948" s="57"/>
      <c r="BG948" s="57"/>
      <c r="BH948" s="57"/>
      <c r="BI948" s="57"/>
      <c r="BJ948" s="57"/>
      <c r="BK948" s="57"/>
      <c r="BL948" s="57"/>
      <c r="BM948" s="57"/>
      <c r="BN948" s="57"/>
    </row>
    <row r="949" spans="17:66" x14ac:dyDescent="0.25"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7"/>
      <c r="BA949" s="57"/>
      <c r="BB949" s="57"/>
      <c r="BC949" s="57"/>
      <c r="BD949" s="57"/>
      <c r="BE949" s="57"/>
      <c r="BF949" s="57"/>
      <c r="BG949" s="57"/>
      <c r="BH949" s="57"/>
      <c r="BI949" s="57"/>
      <c r="BJ949" s="57"/>
      <c r="BK949" s="57"/>
      <c r="BL949" s="57"/>
      <c r="BM949" s="57"/>
      <c r="BN949" s="57"/>
    </row>
    <row r="950" spans="17:66" x14ac:dyDescent="0.25"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7"/>
      <c r="BA950" s="57"/>
      <c r="BB950" s="57"/>
      <c r="BC950" s="57"/>
      <c r="BD950" s="57"/>
      <c r="BE950" s="57"/>
      <c r="BF950" s="57"/>
      <c r="BG950" s="57"/>
      <c r="BH950" s="57"/>
      <c r="BI950" s="57"/>
      <c r="BJ950" s="57"/>
      <c r="BK950" s="57"/>
      <c r="BL950" s="57"/>
      <c r="BM950" s="57"/>
      <c r="BN950" s="57"/>
    </row>
    <row r="951" spans="17:66" x14ac:dyDescent="0.25"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7"/>
      <c r="BA951" s="57"/>
      <c r="BB951" s="57"/>
      <c r="BC951" s="57"/>
      <c r="BD951" s="57"/>
      <c r="BE951" s="57"/>
      <c r="BF951" s="57"/>
      <c r="BG951" s="57"/>
      <c r="BH951" s="57"/>
      <c r="BI951" s="57"/>
      <c r="BJ951" s="57"/>
      <c r="BK951" s="57"/>
      <c r="BL951" s="57"/>
      <c r="BM951" s="57"/>
      <c r="BN951" s="57"/>
    </row>
    <row r="952" spans="17:66" x14ac:dyDescent="0.25"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7"/>
      <c r="BA952" s="57"/>
      <c r="BB952" s="57"/>
      <c r="BC952" s="57"/>
      <c r="BD952" s="57"/>
      <c r="BE952" s="57"/>
      <c r="BF952" s="57"/>
      <c r="BG952" s="57"/>
      <c r="BH952" s="57"/>
      <c r="BI952" s="57"/>
      <c r="BJ952" s="57"/>
      <c r="BK952" s="57"/>
      <c r="BL952" s="57"/>
      <c r="BM952" s="57"/>
      <c r="BN952" s="57"/>
    </row>
    <row r="953" spans="17:66" x14ac:dyDescent="0.25"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7"/>
      <c r="BA953" s="57"/>
      <c r="BB953" s="57"/>
      <c r="BC953" s="57"/>
      <c r="BD953" s="57"/>
      <c r="BE953" s="57"/>
      <c r="BF953" s="57"/>
      <c r="BG953" s="57"/>
      <c r="BH953" s="57"/>
      <c r="BI953" s="57"/>
      <c r="BJ953" s="57"/>
      <c r="BK953" s="57"/>
      <c r="BL953" s="57"/>
      <c r="BM953" s="57"/>
      <c r="BN953" s="57"/>
    </row>
    <row r="954" spans="17:66" x14ac:dyDescent="0.25"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7"/>
      <c r="BA954" s="57"/>
      <c r="BB954" s="57"/>
      <c r="BC954" s="57"/>
      <c r="BD954" s="57"/>
      <c r="BE954" s="57"/>
      <c r="BF954" s="57"/>
      <c r="BG954" s="57"/>
      <c r="BH954" s="57"/>
      <c r="BI954" s="57"/>
      <c r="BJ954" s="57"/>
      <c r="BK954" s="57"/>
      <c r="BL954" s="57"/>
      <c r="BM954" s="57"/>
      <c r="BN954" s="57"/>
    </row>
    <row r="955" spans="17:66" x14ac:dyDescent="0.25"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57"/>
      <c r="AY955" s="57"/>
      <c r="AZ955" s="57"/>
      <c r="BA955" s="57"/>
      <c r="BB955" s="57"/>
      <c r="BC955" s="57"/>
      <c r="BD955" s="57"/>
      <c r="BE955" s="57"/>
      <c r="BF955" s="57"/>
      <c r="BG955" s="57"/>
      <c r="BH955" s="57"/>
      <c r="BI955" s="57"/>
      <c r="BJ955" s="57"/>
      <c r="BK955" s="57"/>
      <c r="BL955" s="57"/>
      <c r="BM955" s="57"/>
      <c r="BN955" s="57"/>
    </row>
    <row r="956" spans="17:66" x14ac:dyDescent="0.25"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57"/>
      <c r="AY956" s="57"/>
      <c r="AZ956" s="57"/>
      <c r="BA956" s="57"/>
      <c r="BB956" s="57"/>
      <c r="BC956" s="57"/>
      <c r="BD956" s="57"/>
      <c r="BE956" s="57"/>
      <c r="BF956" s="57"/>
      <c r="BG956" s="57"/>
      <c r="BH956" s="57"/>
      <c r="BI956" s="57"/>
      <c r="BJ956" s="57"/>
      <c r="BK956" s="57"/>
      <c r="BL956" s="57"/>
      <c r="BM956" s="57"/>
      <c r="BN956" s="57"/>
    </row>
    <row r="957" spans="17:66" x14ac:dyDescent="0.25"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57"/>
      <c r="AY957" s="57"/>
      <c r="AZ957" s="57"/>
      <c r="BA957" s="57"/>
      <c r="BB957" s="57"/>
      <c r="BC957" s="57"/>
      <c r="BD957" s="57"/>
      <c r="BE957" s="57"/>
      <c r="BF957" s="57"/>
      <c r="BG957" s="57"/>
      <c r="BH957" s="57"/>
      <c r="BI957" s="57"/>
      <c r="BJ957" s="57"/>
      <c r="BK957" s="57"/>
      <c r="BL957" s="57"/>
      <c r="BM957" s="57"/>
      <c r="BN957" s="57"/>
    </row>
    <row r="958" spans="17:66" x14ac:dyDescent="0.25"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57"/>
      <c r="AY958" s="57"/>
      <c r="AZ958" s="57"/>
      <c r="BA958" s="57"/>
      <c r="BB958" s="57"/>
      <c r="BC958" s="57"/>
      <c r="BD958" s="57"/>
      <c r="BE958" s="57"/>
      <c r="BF958" s="57"/>
      <c r="BG958" s="57"/>
      <c r="BH958" s="57"/>
      <c r="BI958" s="57"/>
      <c r="BJ958" s="57"/>
      <c r="BK958" s="57"/>
      <c r="BL958" s="57"/>
      <c r="BM958" s="57"/>
      <c r="BN958" s="57"/>
    </row>
    <row r="959" spans="17:66" x14ac:dyDescent="0.25"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57"/>
      <c r="AY959" s="57"/>
      <c r="AZ959" s="57"/>
      <c r="BA959" s="57"/>
      <c r="BB959" s="57"/>
      <c r="BC959" s="57"/>
      <c r="BD959" s="57"/>
      <c r="BE959" s="57"/>
      <c r="BF959" s="57"/>
      <c r="BG959" s="57"/>
      <c r="BH959" s="57"/>
      <c r="BI959" s="57"/>
      <c r="BJ959" s="57"/>
      <c r="BK959" s="57"/>
      <c r="BL959" s="57"/>
      <c r="BM959" s="57"/>
      <c r="BN959" s="57"/>
    </row>
    <row r="960" spans="17:66" x14ac:dyDescent="0.25"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57"/>
      <c r="AY960" s="57"/>
      <c r="AZ960" s="57"/>
      <c r="BA960" s="57"/>
      <c r="BB960" s="57"/>
      <c r="BC960" s="57"/>
      <c r="BD960" s="57"/>
      <c r="BE960" s="57"/>
      <c r="BF960" s="57"/>
      <c r="BG960" s="57"/>
      <c r="BH960" s="57"/>
      <c r="BI960" s="57"/>
      <c r="BJ960" s="57"/>
      <c r="BK960" s="57"/>
      <c r="BL960" s="57"/>
      <c r="BM960" s="57"/>
      <c r="BN960" s="57"/>
    </row>
    <row r="961" spans="17:66" x14ac:dyDescent="0.25"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  <c r="BA961" s="57"/>
      <c r="BB961" s="57"/>
      <c r="BC961" s="57"/>
      <c r="BD961" s="57"/>
      <c r="BE961" s="57"/>
      <c r="BF961" s="57"/>
      <c r="BG961" s="57"/>
      <c r="BH961" s="57"/>
      <c r="BI961" s="57"/>
      <c r="BJ961" s="57"/>
      <c r="BK961" s="57"/>
      <c r="BL961" s="57"/>
      <c r="BM961" s="57"/>
      <c r="BN961" s="57"/>
    </row>
    <row r="962" spans="17:66" x14ac:dyDescent="0.25"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  <c r="BA962" s="57"/>
      <c r="BB962" s="57"/>
      <c r="BC962" s="57"/>
      <c r="BD962" s="57"/>
      <c r="BE962" s="57"/>
      <c r="BF962" s="57"/>
      <c r="BG962" s="57"/>
      <c r="BH962" s="57"/>
      <c r="BI962" s="57"/>
      <c r="BJ962" s="57"/>
      <c r="BK962" s="57"/>
      <c r="BL962" s="57"/>
      <c r="BM962" s="57"/>
      <c r="BN962" s="57"/>
    </row>
    <row r="963" spans="17:66" x14ac:dyDescent="0.25"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  <c r="BA963" s="57"/>
      <c r="BB963" s="57"/>
      <c r="BC963" s="57"/>
      <c r="BD963" s="57"/>
      <c r="BE963" s="57"/>
      <c r="BF963" s="57"/>
      <c r="BG963" s="57"/>
      <c r="BH963" s="57"/>
      <c r="BI963" s="57"/>
      <c r="BJ963" s="57"/>
      <c r="BK963" s="57"/>
      <c r="BL963" s="57"/>
      <c r="BM963" s="57"/>
      <c r="BN963" s="57"/>
    </row>
    <row r="964" spans="17:66" x14ac:dyDescent="0.25"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57"/>
      <c r="AY964" s="57"/>
      <c r="AZ964" s="57"/>
      <c r="BA964" s="57"/>
      <c r="BB964" s="57"/>
      <c r="BC964" s="57"/>
      <c r="BD964" s="57"/>
      <c r="BE964" s="57"/>
      <c r="BF964" s="57"/>
      <c r="BG964" s="57"/>
      <c r="BH964" s="57"/>
      <c r="BI964" s="57"/>
      <c r="BJ964" s="57"/>
      <c r="BK964" s="57"/>
      <c r="BL964" s="57"/>
      <c r="BM964" s="57"/>
      <c r="BN964" s="57"/>
    </row>
    <row r="965" spans="17:66" x14ac:dyDescent="0.25"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57"/>
      <c r="AY965" s="57"/>
      <c r="AZ965" s="57"/>
      <c r="BA965" s="57"/>
      <c r="BB965" s="57"/>
      <c r="BC965" s="57"/>
      <c r="BD965" s="57"/>
      <c r="BE965" s="57"/>
      <c r="BF965" s="57"/>
      <c r="BG965" s="57"/>
      <c r="BH965" s="57"/>
      <c r="BI965" s="57"/>
      <c r="BJ965" s="57"/>
      <c r="BK965" s="57"/>
      <c r="BL965" s="57"/>
      <c r="BM965" s="57"/>
      <c r="BN965" s="57"/>
    </row>
    <row r="966" spans="17:66" x14ac:dyDescent="0.25"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57"/>
      <c r="AY966" s="57"/>
      <c r="AZ966" s="57"/>
      <c r="BA966" s="57"/>
      <c r="BB966" s="57"/>
      <c r="BC966" s="57"/>
      <c r="BD966" s="57"/>
      <c r="BE966" s="57"/>
      <c r="BF966" s="57"/>
      <c r="BG966" s="57"/>
      <c r="BH966" s="57"/>
      <c r="BI966" s="57"/>
      <c r="BJ966" s="57"/>
      <c r="BK966" s="57"/>
      <c r="BL966" s="57"/>
      <c r="BM966" s="57"/>
      <c r="BN966" s="57"/>
    </row>
    <row r="967" spans="17:66" x14ac:dyDescent="0.25"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7"/>
      <c r="BA967" s="57"/>
      <c r="BB967" s="57"/>
      <c r="BC967" s="57"/>
      <c r="BD967" s="57"/>
      <c r="BE967" s="57"/>
      <c r="BF967" s="57"/>
      <c r="BG967" s="57"/>
      <c r="BH967" s="57"/>
      <c r="BI967" s="57"/>
      <c r="BJ967" s="57"/>
      <c r="BK967" s="57"/>
      <c r="BL967" s="57"/>
      <c r="BM967" s="57"/>
      <c r="BN967" s="57"/>
    </row>
    <row r="968" spans="17:66" x14ac:dyDescent="0.25"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7"/>
      <c r="BA968" s="57"/>
      <c r="BB968" s="57"/>
      <c r="BC968" s="57"/>
      <c r="BD968" s="57"/>
      <c r="BE968" s="57"/>
      <c r="BF968" s="57"/>
      <c r="BG968" s="57"/>
      <c r="BH968" s="57"/>
      <c r="BI968" s="57"/>
      <c r="BJ968" s="57"/>
      <c r="BK968" s="57"/>
      <c r="BL968" s="57"/>
      <c r="BM968" s="57"/>
      <c r="BN968" s="57"/>
    </row>
    <row r="969" spans="17:66" x14ac:dyDescent="0.25"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7"/>
      <c r="BA969" s="57"/>
      <c r="BB969" s="57"/>
      <c r="BC969" s="57"/>
      <c r="BD969" s="57"/>
      <c r="BE969" s="57"/>
      <c r="BF969" s="57"/>
      <c r="BG969" s="57"/>
      <c r="BH969" s="57"/>
      <c r="BI969" s="57"/>
      <c r="BJ969" s="57"/>
      <c r="BK969" s="57"/>
      <c r="BL969" s="57"/>
      <c r="BM969" s="57"/>
      <c r="BN969" s="57"/>
    </row>
    <row r="970" spans="17:66" x14ac:dyDescent="0.25"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7"/>
      <c r="BA970" s="57"/>
      <c r="BB970" s="57"/>
      <c r="BC970" s="57"/>
      <c r="BD970" s="57"/>
      <c r="BE970" s="57"/>
      <c r="BF970" s="57"/>
      <c r="BG970" s="57"/>
      <c r="BH970" s="57"/>
      <c r="BI970" s="57"/>
      <c r="BJ970" s="57"/>
      <c r="BK970" s="57"/>
      <c r="BL970" s="57"/>
      <c r="BM970" s="57"/>
      <c r="BN970" s="57"/>
    </row>
    <row r="971" spans="17:66" x14ac:dyDescent="0.25"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7"/>
      <c r="BA971" s="57"/>
      <c r="BB971" s="57"/>
      <c r="BC971" s="57"/>
      <c r="BD971" s="57"/>
      <c r="BE971" s="57"/>
      <c r="BF971" s="57"/>
      <c r="BG971" s="57"/>
      <c r="BH971" s="57"/>
      <c r="BI971" s="57"/>
      <c r="BJ971" s="57"/>
      <c r="BK971" s="57"/>
      <c r="BL971" s="57"/>
      <c r="BM971" s="57"/>
      <c r="BN971" s="57"/>
    </row>
    <row r="972" spans="17:66" x14ac:dyDescent="0.25"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7"/>
      <c r="BA972" s="57"/>
      <c r="BB972" s="57"/>
      <c r="BC972" s="57"/>
      <c r="BD972" s="57"/>
      <c r="BE972" s="57"/>
      <c r="BF972" s="57"/>
      <c r="BG972" s="57"/>
      <c r="BH972" s="57"/>
      <c r="BI972" s="57"/>
      <c r="BJ972" s="57"/>
      <c r="BK972" s="57"/>
      <c r="BL972" s="57"/>
      <c r="BM972" s="57"/>
      <c r="BN972" s="57"/>
    </row>
    <row r="973" spans="17:66" x14ac:dyDescent="0.25"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57"/>
      <c r="AY973" s="57"/>
      <c r="AZ973" s="57"/>
      <c r="BA973" s="57"/>
      <c r="BB973" s="57"/>
      <c r="BC973" s="57"/>
      <c r="BD973" s="57"/>
      <c r="BE973" s="57"/>
      <c r="BF973" s="57"/>
      <c r="BG973" s="57"/>
      <c r="BH973" s="57"/>
      <c r="BI973" s="57"/>
      <c r="BJ973" s="57"/>
      <c r="BK973" s="57"/>
      <c r="BL973" s="57"/>
      <c r="BM973" s="57"/>
      <c r="BN973" s="57"/>
    </row>
    <row r="974" spans="17:66" x14ac:dyDescent="0.25"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57"/>
      <c r="AY974" s="57"/>
      <c r="AZ974" s="57"/>
      <c r="BA974" s="57"/>
      <c r="BB974" s="57"/>
      <c r="BC974" s="57"/>
      <c r="BD974" s="57"/>
      <c r="BE974" s="57"/>
      <c r="BF974" s="57"/>
      <c r="BG974" s="57"/>
      <c r="BH974" s="57"/>
      <c r="BI974" s="57"/>
      <c r="BJ974" s="57"/>
      <c r="BK974" s="57"/>
      <c r="BL974" s="57"/>
      <c r="BM974" s="57"/>
      <c r="BN974" s="57"/>
    </row>
    <row r="975" spans="17:66" x14ac:dyDescent="0.25"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57"/>
      <c r="AY975" s="57"/>
      <c r="AZ975" s="57"/>
      <c r="BA975" s="57"/>
      <c r="BB975" s="57"/>
      <c r="BC975" s="57"/>
      <c r="BD975" s="57"/>
      <c r="BE975" s="57"/>
      <c r="BF975" s="57"/>
      <c r="BG975" s="57"/>
      <c r="BH975" s="57"/>
      <c r="BI975" s="57"/>
      <c r="BJ975" s="57"/>
      <c r="BK975" s="57"/>
      <c r="BL975" s="57"/>
      <c r="BM975" s="57"/>
      <c r="BN975" s="57"/>
    </row>
    <row r="976" spans="17:66" x14ac:dyDescent="0.25"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AZ976" s="57"/>
      <c r="BA976" s="57"/>
      <c r="BB976" s="57"/>
      <c r="BC976" s="57"/>
      <c r="BD976" s="57"/>
      <c r="BE976" s="57"/>
      <c r="BF976" s="57"/>
      <c r="BG976" s="57"/>
      <c r="BH976" s="57"/>
      <c r="BI976" s="57"/>
      <c r="BJ976" s="57"/>
      <c r="BK976" s="57"/>
      <c r="BL976" s="57"/>
      <c r="BM976" s="57"/>
      <c r="BN976" s="57"/>
    </row>
    <row r="977" spans="17:66" x14ac:dyDescent="0.25"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57"/>
      <c r="AY977" s="57"/>
      <c r="AZ977" s="57"/>
      <c r="BA977" s="57"/>
      <c r="BB977" s="57"/>
      <c r="BC977" s="57"/>
      <c r="BD977" s="57"/>
      <c r="BE977" s="57"/>
      <c r="BF977" s="57"/>
      <c r="BG977" s="57"/>
      <c r="BH977" s="57"/>
      <c r="BI977" s="57"/>
      <c r="BJ977" s="57"/>
      <c r="BK977" s="57"/>
      <c r="BL977" s="57"/>
      <c r="BM977" s="57"/>
      <c r="BN977" s="57"/>
    </row>
    <row r="978" spans="17:66" x14ac:dyDescent="0.25"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57"/>
      <c r="AY978" s="57"/>
      <c r="AZ978" s="57"/>
      <c r="BA978" s="57"/>
      <c r="BB978" s="57"/>
      <c r="BC978" s="57"/>
      <c r="BD978" s="57"/>
      <c r="BE978" s="57"/>
      <c r="BF978" s="57"/>
      <c r="BG978" s="57"/>
      <c r="BH978" s="57"/>
      <c r="BI978" s="57"/>
      <c r="BJ978" s="57"/>
      <c r="BK978" s="57"/>
      <c r="BL978" s="57"/>
      <c r="BM978" s="57"/>
      <c r="BN978" s="57"/>
    </row>
    <row r="979" spans="17:66" x14ac:dyDescent="0.25"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57"/>
      <c r="AY979" s="57"/>
      <c r="AZ979" s="57"/>
      <c r="BA979" s="57"/>
      <c r="BB979" s="57"/>
      <c r="BC979" s="57"/>
      <c r="BD979" s="57"/>
      <c r="BE979" s="57"/>
      <c r="BF979" s="57"/>
      <c r="BG979" s="57"/>
      <c r="BH979" s="57"/>
      <c r="BI979" s="57"/>
      <c r="BJ979" s="57"/>
      <c r="BK979" s="57"/>
      <c r="BL979" s="57"/>
      <c r="BM979" s="57"/>
      <c r="BN979" s="57"/>
    </row>
    <row r="980" spans="17:66" x14ac:dyDescent="0.25"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57"/>
      <c r="AY980" s="57"/>
      <c r="AZ980" s="57"/>
      <c r="BA980" s="57"/>
      <c r="BB980" s="57"/>
      <c r="BC980" s="57"/>
      <c r="BD980" s="57"/>
      <c r="BE980" s="57"/>
      <c r="BF980" s="57"/>
      <c r="BG980" s="57"/>
      <c r="BH980" s="57"/>
      <c r="BI980" s="57"/>
      <c r="BJ980" s="57"/>
      <c r="BK980" s="57"/>
      <c r="BL980" s="57"/>
      <c r="BM980" s="57"/>
      <c r="BN980" s="57"/>
    </row>
    <row r="981" spans="17:66" x14ac:dyDescent="0.25"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AZ981" s="57"/>
      <c r="BA981" s="57"/>
      <c r="BB981" s="57"/>
      <c r="BC981" s="57"/>
      <c r="BD981" s="57"/>
      <c r="BE981" s="57"/>
      <c r="BF981" s="57"/>
      <c r="BG981" s="57"/>
      <c r="BH981" s="57"/>
      <c r="BI981" s="57"/>
      <c r="BJ981" s="57"/>
      <c r="BK981" s="57"/>
      <c r="BL981" s="57"/>
      <c r="BM981" s="57"/>
      <c r="BN981" s="57"/>
    </row>
    <row r="982" spans="17:66" x14ac:dyDescent="0.25"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AZ982" s="57"/>
      <c r="BA982" s="57"/>
      <c r="BB982" s="57"/>
      <c r="BC982" s="57"/>
      <c r="BD982" s="57"/>
      <c r="BE982" s="57"/>
      <c r="BF982" s="57"/>
      <c r="BG982" s="57"/>
      <c r="BH982" s="57"/>
      <c r="BI982" s="57"/>
      <c r="BJ982" s="57"/>
      <c r="BK982" s="57"/>
      <c r="BL982" s="57"/>
      <c r="BM982" s="57"/>
      <c r="BN982" s="57"/>
    </row>
    <row r="983" spans="17:66" x14ac:dyDescent="0.25"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AZ983" s="57"/>
      <c r="BA983" s="57"/>
      <c r="BB983" s="57"/>
      <c r="BC983" s="57"/>
      <c r="BD983" s="57"/>
      <c r="BE983" s="57"/>
      <c r="BF983" s="57"/>
      <c r="BG983" s="57"/>
      <c r="BH983" s="57"/>
      <c r="BI983" s="57"/>
      <c r="BJ983" s="57"/>
      <c r="BK983" s="57"/>
      <c r="BL983" s="57"/>
      <c r="BM983" s="57"/>
      <c r="BN983" s="57"/>
    </row>
    <row r="984" spans="17:66" x14ac:dyDescent="0.25"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57"/>
      <c r="AY984" s="57"/>
      <c r="AZ984" s="57"/>
      <c r="BA984" s="57"/>
      <c r="BB984" s="57"/>
      <c r="BC984" s="57"/>
      <c r="BD984" s="57"/>
      <c r="BE984" s="57"/>
      <c r="BF984" s="57"/>
      <c r="BG984" s="57"/>
      <c r="BH984" s="57"/>
      <c r="BI984" s="57"/>
      <c r="BJ984" s="57"/>
      <c r="BK984" s="57"/>
      <c r="BL984" s="57"/>
      <c r="BM984" s="57"/>
      <c r="BN984" s="57"/>
    </row>
    <row r="985" spans="17:66" x14ac:dyDescent="0.25"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AZ985" s="57"/>
      <c r="BA985" s="57"/>
      <c r="BB985" s="57"/>
      <c r="BC985" s="57"/>
      <c r="BD985" s="57"/>
      <c r="BE985" s="57"/>
      <c r="BF985" s="57"/>
      <c r="BG985" s="57"/>
      <c r="BH985" s="57"/>
      <c r="BI985" s="57"/>
      <c r="BJ985" s="57"/>
      <c r="BK985" s="57"/>
      <c r="BL985" s="57"/>
      <c r="BM985" s="57"/>
      <c r="BN985" s="57"/>
    </row>
    <row r="986" spans="17:66" x14ac:dyDescent="0.25"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AZ986" s="57"/>
      <c r="BA986" s="57"/>
      <c r="BB986" s="57"/>
      <c r="BC986" s="57"/>
      <c r="BD986" s="57"/>
      <c r="BE986" s="57"/>
      <c r="BF986" s="57"/>
      <c r="BG986" s="57"/>
      <c r="BH986" s="57"/>
      <c r="BI986" s="57"/>
      <c r="BJ986" s="57"/>
      <c r="BK986" s="57"/>
      <c r="BL986" s="57"/>
      <c r="BM986" s="57"/>
      <c r="BN986" s="57"/>
    </row>
    <row r="987" spans="17:66" x14ac:dyDescent="0.25"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57"/>
      <c r="AY987" s="57"/>
      <c r="AZ987" s="57"/>
      <c r="BA987" s="57"/>
      <c r="BB987" s="57"/>
      <c r="BC987" s="57"/>
      <c r="BD987" s="57"/>
      <c r="BE987" s="57"/>
      <c r="BF987" s="57"/>
      <c r="BG987" s="57"/>
      <c r="BH987" s="57"/>
      <c r="BI987" s="57"/>
      <c r="BJ987" s="57"/>
      <c r="BK987" s="57"/>
      <c r="BL987" s="57"/>
      <c r="BM987" s="57"/>
      <c r="BN987" s="57"/>
    </row>
    <row r="988" spans="17:66" x14ac:dyDescent="0.25"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7"/>
      <c r="BA988" s="57"/>
      <c r="BB988" s="57"/>
      <c r="BC988" s="57"/>
      <c r="BD988" s="57"/>
      <c r="BE988" s="57"/>
      <c r="BF988" s="57"/>
      <c r="BG988" s="57"/>
      <c r="BH988" s="57"/>
      <c r="BI988" s="57"/>
      <c r="BJ988" s="57"/>
      <c r="BK988" s="57"/>
      <c r="BL988" s="57"/>
      <c r="BM988" s="57"/>
      <c r="BN988" s="57"/>
    </row>
    <row r="989" spans="17:66" x14ac:dyDescent="0.25"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7"/>
      <c r="BA989" s="57"/>
      <c r="BB989" s="57"/>
      <c r="BC989" s="57"/>
      <c r="BD989" s="57"/>
      <c r="BE989" s="57"/>
      <c r="BF989" s="57"/>
      <c r="BG989" s="57"/>
      <c r="BH989" s="57"/>
      <c r="BI989" s="57"/>
      <c r="BJ989" s="57"/>
      <c r="BK989" s="57"/>
      <c r="BL989" s="57"/>
      <c r="BM989" s="57"/>
      <c r="BN989" s="57"/>
    </row>
    <row r="990" spans="17:66" x14ac:dyDescent="0.25"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  <c r="BA990" s="57"/>
      <c r="BB990" s="57"/>
      <c r="BC990" s="57"/>
      <c r="BD990" s="57"/>
      <c r="BE990" s="57"/>
      <c r="BF990" s="57"/>
      <c r="BG990" s="57"/>
      <c r="BH990" s="57"/>
      <c r="BI990" s="57"/>
      <c r="BJ990" s="57"/>
      <c r="BK990" s="57"/>
      <c r="BL990" s="57"/>
      <c r="BM990" s="57"/>
      <c r="BN990" s="57"/>
    </row>
    <row r="991" spans="17:66" x14ac:dyDescent="0.25"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  <c r="BA991" s="57"/>
      <c r="BB991" s="57"/>
      <c r="BC991" s="57"/>
      <c r="BD991" s="57"/>
      <c r="BE991" s="57"/>
      <c r="BF991" s="57"/>
      <c r="BG991" s="57"/>
      <c r="BH991" s="57"/>
      <c r="BI991" s="57"/>
      <c r="BJ991" s="57"/>
      <c r="BK991" s="57"/>
      <c r="BL991" s="57"/>
      <c r="BM991" s="57"/>
      <c r="BN991" s="57"/>
    </row>
    <row r="992" spans="17:66" x14ac:dyDescent="0.25"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  <c r="BC992" s="57"/>
      <c r="BD992" s="57"/>
      <c r="BE992" s="57"/>
      <c r="BF992" s="57"/>
      <c r="BG992" s="57"/>
      <c r="BH992" s="57"/>
      <c r="BI992" s="57"/>
      <c r="BJ992" s="57"/>
      <c r="BK992" s="57"/>
      <c r="BL992" s="57"/>
      <c r="BM992" s="57"/>
      <c r="BN992" s="57"/>
    </row>
    <row r="993" spans="17:66" x14ac:dyDescent="0.25"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7"/>
      <c r="BA993" s="57"/>
      <c r="BB993" s="57"/>
      <c r="BC993" s="57"/>
      <c r="BD993" s="57"/>
      <c r="BE993" s="57"/>
      <c r="BF993" s="57"/>
      <c r="BG993" s="57"/>
      <c r="BH993" s="57"/>
      <c r="BI993" s="57"/>
      <c r="BJ993" s="57"/>
      <c r="BK993" s="57"/>
      <c r="BL993" s="57"/>
      <c r="BM993" s="57"/>
      <c r="BN993" s="57"/>
    </row>
    <row r="994" spans="17:66" x14ac:dyDescent="0.25"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AZ994" s="57"/>
      <c r="BA994" s="57"/>
      <c r="BB994" s="57"/>
      <c r="BC994" s="57"/>
      <c r="BD994" s="57"/>
      <c r="BE994" s="57"/>
      <c r="BF994" s="57"/>
      <c r="BG994" s="57"/>
      <c r="BH994" s="57"/>
      <c r="BI994" s="57"/>
      <c r="BJ994" s="57"/>
      <c r="BK994" s="57"/>
      <c r="BL994" s="57"/>
      <c r="BM994" s="57"/>
      <c r="BN994" s="57"/>
    </row>
    <row r="995" spans="17:66" x14ac:dyDescent="0.25"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57"/>
      <c r="AY995" s="57"/>
      <c r="AZ995" s="57"/>
      <c r="BA995" s="57"/>
      <c r="BB995" s="57"/>
      <c r="BC995" s="57"/>
      <c r="BD995" s="57"/>
      <c r="BE995" s="57"/>
      <c r="BF995" s="57"/>
      <c r="BG995" s="57"/>
      <c r="BH995" s="57"/>
      <c r="BI995" s="57"/>
      <c r="BJ995" s="57"/>
      <c r="BK995" s="57"/>
      <c r="BL995" s="57"/>
      <c r="BM995" s="57"/>
      <c r="BN995" s="57"/>
    </row>
    <row r="996" spans="17:66" x14ac:dyDescent="0.25"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57"/>
      <c r="AY996" s="57"/>
      <c r="AZ996" s="57"/>
      <c r="BA996" s="57"/>
      <c r="BB996" s="57"/>
      <c r="BC996" s="57"/>
      <c r="BD996" s="57"/>
      <c r="BE996" s="57"/>
      <c r="BF996" s="57"/>
      <c r="BG996" s="57"/>
      <c r="BH996" s="57"/>
      <c r="BI996" s="57"/>
      <c r="BJ996" s="57"/>
      <c r="BK996" s="57"/>
      <c r="BL996" s="57"/>
      <c r="BM996" s="57"/>
      <c r="BN996" s="57"/>
    </row>
    <row r="997" spans="17:66" x14ac:dyDescent="0.25"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57"/>
      <c r="AY997" s="57"/>
      <c r="AZ997" s="57"/>
      <c r="BA997" s="57"/>
      <c r="BB997" s="57"/>
      <c r="BC997" s="57"/>
      <c r="BD997" s="57"/>
      <c r="BE997" s="57"/>
      <c r="BF997" s="57"/>
      <c r="BG997" s="57"/>
      <c r="BH997" s="57"/>
      <c r="BI997" s="57"/>
      <c r="BJ997" s="57"/>
      <c r="BK997" s="57"/>
      <c r="BL997" s="57"/>
      <c r="BM997" s="57"/>
      <c r="BN997" s="57"/>
    </row>
    <row r="998" spans="17:66" x14ac:dyDescent="0.25"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57"/>
      <c r="AY998" s="57"/>
      <c r="AZ998" s="57"/>
      <c r="BA998" s="57"/>
      <c r="BB998" s="57"/>
      <c r="BC998" s="57"/>
      <c r="BD998" s="57"/>
      <c r="BE998" s="57"/>
      <c r="BF998" s="57"/>
      <c r="BG998" s="57"/>
      <c r="BH998" s="57"/>
      <c r="BI998" s="57"/>
      <c r="BJ998" s="57"/>
      <c r="BK998" s="57"/>
      <c r="BL998" s="57"/>
      <c r="BM998" s="57"/>
      <c r="BN998" s="57"/>
    </row>
    <row r="999" spans="17:66" x14ac:dyDescent="0.25"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AZ999" s="57"/>
      <c r="BA999" s="57"/>
      <c r="BB999" s="57"/>
      <c r="BC999" s="57"/>
      <c r="BD999" s="57"/>
      <c r="BE999" s="57"/>
      <c r="BF999" s="57"/>
      <c r="BG999" s="57"/>
      <c r="BH999" s="57"/>
      <c r="BI999" s="57"/>
      <c r="BJ999" s="57"/>
      <c r="BK999" s="57"/>
      <c r="BL999" s="57"/>
      <c r="BM999" s="57"/>
      <c r="BN999" s="57"/>
    </row>
    <row r="1000" spans="17:66" x14ac:dyDescent="0.25"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AZ1000" s="57"/>
      <c r="BA1000" s="57"/>
      <c r="BB1000" s="57"/>
      <c r="BC1000" s="57"/>
      <c r="BD1000" s="57"/>
      <c r="BE1000" s="57"/>
      <c r="BF1000" s="57"/>
      <c r="BG1000" s="57"/>
      <c r="BH1000" s="57"/>
      <c r="BI1000" s="57"/>
      <c r="BJ1000" s="57"/>
      <c r="BK1000" s="57"/>
      <c r="BL1000" s="57"/>
      <c r="BM1000" s="57"/>
      <c r="BN1000" s="57"/>
    </row>
    <row r="1001" spans="17:66" x14ac:dyDescent="0.25"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7"/>
      <c r="AV1001" s="57"/>
      <c r="AW1001" s="57"/>
      <c r="AX1001" s="57"/>
      <c r="AY1001" s="57"/>
      <c r="AZ1001" s="57"/>
      <c r="BA1001" s="57"/>
      <c r="BB1001" s="57"/>
      <c r="BC1001" s="57"/>
      <c r="BD1001" s="57"/>
      <c r="BE1001" s="57"/>
      <c r="BF1001" s="57"/>
      <c r="BG1001" s="57"/>
      <c r="BH1001" s="57"/>
      <c r="BI1001" s="57"/>
      <c r="BJ1001" s="57"/>
      <c r="BK1001" s="57"/>
      <c r="BL1001" s="57"/>
      <c r="BM1001" s="57"/>
      <c r="BN1001" s="57"/>
    </row>
    <row r="1002" spans="17:66" x14ac:dyDescent="0.25"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7"/>
      <c r="BA1002" s="57"/>
      <c r="BB1002" s="57"/>
      <c r="BC1002" s="57"/>
      <c r="BD1002" s="57"/>
      <c r="BE1002" s="57"/>
      <c r="BF1002" s="57"/>
      <c r="BG1002" s="57"/>
      <c r="BH1002" s="57"/>
      <c r="BI1002" s="57"/>
      <c r="BJ1002" s="57"/>
      <c r="BK1002" s="57"/>
      <c r="BL1002" s="57"/>
      <c r="BM1002" s="57"/>
      <c r="BN1002" s="57"/>
    </row>
    <row r="1003" spans="17:66" x14ac:dyDescent="0.25"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7"/>
      <c r="BA1003" s="57"/>
      <c r="BB1003" s="57"/>
      <c r="BC1003" s="57"/>
      <c r="BD1003" s="57"/>
      <c r="BE1003" s="57"/>
      <c r="BF1003" s="57"/>
      <c r="BG1003" s="57"/>
      <c r="BH1003" s="57"/>
      <c r="BI1003" s="57"/>
      <c r="BJ1003" s="57"/>
      <c r="BK1003" s="57"/>
      <c r="BL1003" s="57"/>
      <c r="BM1003" s="57"/>
      <c r="BN1003" s="57"/>
    </row>
    <row r="1004" spans="17:66" x14ac:dyDescent="0.25"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7"/>
      <c r="BA1004" s="57"/>
      <c r="BB1004" s="57"/>
      <c r="BC1004" s="57"/>
      <c r="BD1004" s="57"/>
      <c r="BE1004" s="57"/>
      <c r="BF1004" s="57"/>
      <c r="BG1004" s="57"/>
      <c r="BH1004" s="57"/>
      <c r="BI1004" s="57"/>
      <c r="BJ1004" s="57"/>
      <c r="BK1004" s="57"/>
      <c r="BL1004" s="57"/>
      <c r="BM1004" s="57"/>
      <c r="BN1004" s="57"/>
    </row>
    <row r="1005" spans="17:66" x14ac:dyDescent="0.25"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7"/>
      <c r="BA1005" s="57"/>
      <c r="BB1005" s="57"/>
      <c r="BC1005" s="57"/>
      <c r="BD1005" s="57"/>
      <c r="BE1005" s="57"/>
      <c r="BF1005" s="57"/>
      <c r="BG1005" s="57"/>
      <c r="BH1005" s="57"/>
      <c r="BI1005" s="57"/>
      <c r="BJ1005" s="57"/>
      <c r="BK1005" s="57"/>
      <c r="BL1005" s="57"/>
      <c r="BM1005" s="57"/>
      <c r="BN1005" s="57"/>
    </row>
    <row r="1006" spans="17:66" x14ac:dyDescent="0.25"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7"/>
      <c r="BA1006" s="57"/>
      <c r="BB1006" s="57"/>
      <c r="BC1006" s="57"/>
      <c r="BD1006" s="57"/>
      <c r="BE1006" s="57"/>
      <c r="BF1006" s="57"/>
      <c r="BG1006" s="57"/>
      <c r="BH1006" s="57"/>
      <c r="BI1006" s="57"/>
      <c r="BJ1006" s="57"/>
      <c r="BK1006" s="57"/>
      <c r="BL1006" s="57"/>
      <c r="BM1006" s="57"/>
      <c r="BN1006" s="57"/>
    </row>
    <row r="1007" spans="17:66" x14ac:dyDescent="0.25"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7"/>
      <c r="BA1007" s="57"/>
      <c r="BB1007" s="57"/>
      <c r="BC1007" s="57"/>
      <c r="BD1007" s="57"/>
      <c r="BE1007" s="57"/>
      <c r="BF1007" s="57"/>
      <c r="BG1007" s="57"/>
      <c r="BH1007" s="57"/>
      <c r="BI1007" s="57"/>
      <c r="BJ1007" s="57"/>
      <c r="BK1007" s="57"/>
      <c r="BL1007" s="57"/>
      <c r="BM1007" s="57"/>
      <c r="BN1007" s="57"/>
    </row>
    <row r="1008" spans="17:66" x14ac:dyDescent="0.25"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7"/>
      <c r="AV1008" s="57"/>
      <c r="AW1008" s="57"/>
      <c r="AX1008" s="57"/>
      <c r="AY1008" s="57"/>
      <c r="AZ1008" s="57"/>
      <c r="BA1008" s="57"/>
      <c r="BB1008" s="57"/>
      <c r="BC1008" s="57"/>
      <c r="BD1008" s="57"/>
      <c r="BE1008" s="57"/>
      <c r="BF1008" s="57"/>
      <c r="BG1008" s="57"/>
      <c r="BH1008" s="57"/>
      <c r="BI1008" s="57"/>
      <c r="BJ1008" s="57"/>
      <c r="BK1008" s="57"/>
      <c r="BL1008" s="57"/>
      <c r="BM1008" s="57"/>
      <c r="BN1008" s="57"/>
    </row>
    <row r="1009" spans="17:66" x14ac:dyDescent="0.25"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  <c r="AF1009" s="57"/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7"/>
      <c r="AV1009" s="57"/>
      <c r="AW1009" s="57"/>
      <c r="AX1009" s="57"/>
      <c r="AY1009" s="57"/>
      <c r="AZ1009" s="57"/>
      <c r="BA1009" s="57"/>
      <c r="BB1009" s="57"/>
      <c r="BC1009" s="57"/>
      <c r="BD1009" s="57"/>
      <c r="BE1009" s="57"/>
      <c r="BF1009" s="57"/>
      <c r="BG1009" s="57"/>
      <c r="BH1009" s="57"/>
      <c r="BI1009" s="57"/>
      <c r="BJ1009" s="57"/>
      <c r="BK1009" s="57"/>
      <c r="BL1009" s="57"/>
      <c r="BM1009" s="57"/>
      <c r="BN1009" s="57"/>
    </row>
    <row r="1010" spans="17:66" x14ac:dyDescent="0.25"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7"/>
      <c r="AV1010" s="57"/>
      <c r="AW1010" s="57"/>
      <c r="AX1010" s="57"/>
      <c r="AY1010" s="57"/>
      <c r="AZ1010" s="57"/>
      <c r="BA1010" s="57"/>
      <c r="BB1010" s="57"/>
      <c r="BC1010" s="57"/>
      <c r="BD1010" s="57"/>
      <c r="BE1010" s="57"/>
      <c r="BF1010" s="57"/>
      <c r="BG1010" s="57"/>
      <c r="BH1010" s="57"/>
      <c r="BI1010" s="57"/>
      <c r="BJ1010" s="57"/>
      <c r="BK1010" s="57"/>
      <c r="BL1010" s="57"/>
      <c r="BM1010" s="57"/>
      <c r="BN1010" s="57"/>
    </row>
    <row r="1011" spans="17:66" x14ac:dyDescent="0.25"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7"/>
      <c r="AV1011" s="57"/>
      <c r="AW1011" s="57"/>
      <c r="AX1011" s="57"/>
      <c r="AY1011" s="57"/>
      <c r="AZ1011" s="57"/>
      <c r="BA1011" s="57"/>
      <c r="BB1011" s="57"/>
      <c r="BC1011" s="57"/>
      <c r="BD1011" s="57"/>
      <c r="BE1011" s="57"/>
      <c r="BF1011" s="57"/>
      <c r="BG1011" s="57"/>
      <c r="BH1011" s="57"/>
      <c r="BI1011" s="57"/>
      <c r="BJ1011" s="57"/>
      <c r="BK1011" s="57"/>
      <c r="BL1011" s="57"/>
      <c r="BM1011" s="57"/>
      <c r="BN1011" s="57"/>
    </row>
    <row r="1012" spans="17:66" x14ac:dyDescent="0.25"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7"/>
      <c r="AV1012" s="57"/>
      <c r="AW1012" s="57"/>
      <c r="AX1012" s="57"/>
      <c r="AY1012" s="57"/>
      <c r="AZ1012" s="57"/>
      <c r="BA1012" s="57"/>
      <c r="BB1012" s="57"/>
      <c r="BC1012" s="57"/>
      <c r="BD1012" s="57"/>
      <c r="BE1012" s="57"/>
      <c r="BF1012" s="57"/>
      <c r="BG1012" s="57"/>
      <c r="BH1012" s="57"/>
      <c r="BI1012" s="57"/>
      <c r="BJ1012" s="57"/>
      <c r="BK1012" s="57"/>
      <c r="BL1012" s="57"/>
      <c r="BM1012" s="57"/>
      <c r="BN1012" s="57"/>
    </row>
    <row r="1013" spans="17:66" x14ac:dyDescent="0.25"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  <c r="AF1013" s="57"/>
      <c r="AG1013" s="57"/>
      <c r="AH1013" s="57"/>
      <c r="AI1013" s="57"/>
      <c r="AJ1013" s="57"/>
      <c r="AK1013" s="57"/>
      <c r="AL1013" s="57"/>
      <c r="AM1013" s="57"/>
      <c r="AN1013" s="57"/>
      <c r="AO1013" s="57"/>
      <c r="AP1013" s="57"/>
      <c r="AQ1013" s="57"/>
      <c r="AR1013" s="57"/>
      <c r="AS1013" s="57"/>
      <c r="AT1013" s="57"/>
      <c r="AU1013" s="57"/>
      <c r="AV1013" s="57"/>
      <c r="AW1013" s="57"/>
      <c r="AX1013" s="57"/>
      <c r="AY1013" s="57"/>
      <c r="AZ1013" s="57"/>
      <c r="BA1013" s="57"/>
      <c r="BB1013" s="57"/>
      <c r="BC1013" s="57"/>
      <c r="BD1013" s="57"/>
      <c r="BE1013" s="57"/>
      <c r="BF1013" s="57"/>
      <c r="BG1013" s="57"/>
      <c r="BH1013" s="57"/>
      <c r="BI1013" s="57"/>
      <c r="BJ1013" s="57"/>
      <c r="BK1013" s="57"/>
      <c r="BL1013" s="57"/>
      <c r="BM1013" s="57"/>
      <c r="BN1013" s="57"/>
    </row>
    <row r="1014" spans="17:66" x14ac:dyDescent="0.25"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7"/>
      <c r="AV1014" s="57"/>
      <c r="AW1014" s="57"/>
      <c r="AX1014" s="57"/>
      <c r="AY1014" s="57"/>
      <c r="AZ1014" s="57"/>
      <c r="BA1014" s="57"/>
      <c r="BB1014" s="57"/>
      <c r="BC1014" s="57"/>
      <c r="BD1014" s="57"/>
      <c r="BE1014" s="57"/>
      <c r="BF1014" s="57"/>
      <c r="BG1014" s="57"/>
      <c r="BH1014" s="57"/>
      <c r="BI1014" s="57"/>
      <c r="BJ1014" s="57"/>
      <c r="BK1014" s="57"/>
      <c r="BL1014" s="57"/>
      <c r="BM1014" s="57"/>
      <c r="BN1014" s="57"/>
    </row>
    <row r="1015" spans="17:66" x14ac:dyDescent="0.25"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  <c r="AE1015" s="57"/>
      <c r="AF1015" s="57"/>
      <c r="AG1015" s="57"/>
      <c r="AH1015" s="57"/>
      <c r="AI1015" s="57"/>
      <c r="AJ1015" s="57"/>
      <c r="AK1015" s="57"/>
      <c r="AL1015" s="57"/>
      <c r="AM1015" s="57"/>
      <c r="AN1015" s="57"/>
      <c r="AO1015" s="57"/>
      <c r="AP1015" s="57"/>
      <c r="AQ1015" s="57"/>
      <c r="AR1015" s="57"/>
      <c r="AS1015" s="57"/>
      <c r="AT1015" s="57"/>
      <c r="AU1015" s="57"/>
      <c r="AV1015" s="57"/>
      <c r="AW1015" s="57"/>
      <c r="AX1015" s="57"/>
      <c r="AY1015" s="57"/>
      <c r="AZ1015" s="57"/>
      <c r="BA1015" s="57"/>
      <c r="BB1015" s="57"/>
      <c r="BC1015" s="57"/>
      <c r="BD1015" s="57"/>
      <c r="BE1015" s="57"/>
      <c r="BF1015" s="57"/>
      <c r="BG1015" s="57"/>
      <c r="BH1015" s="57"/>
      <c r="BI1015" s="57"/>
      <c r="BJ1015" s="57"/>
      <c r="BK1015" s="57"/>
      <c r="BL1015" s="57"/>
      <c r="BM1015" s="57"/>
      <c r="BN1015" s="57"/>
    </row>
    <row r="1016" spans="17:66" x14ac:dyDescent="0.25"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  <c r="AE1016" s="57"/>
      <c r="AF1016" s="57"/>
      <c r="AG1016" s="57"/>
      <c r="AH1016" s="57"/>
      <c r="AI1016" s="57"/>
      <c r="AJ1016" s="57"/>
      <c r="AK1016" s="57"/>
      <c r="AL1016" s="57"/>
      <c r="AM1016" s="57"/>
      <c r="AN1016" s="57"/>
      <c r="AO1016" s="57"/>
      <c r="AP1016" s="57"/>
      <c r="AQ1016" s="57"/>
      <c r="AR1016" s="57"/>
      <c r="AS1016" s="57"/>
      <c r="AT1016" s="57"/>
      <c r="AU1016" s="57"/>
      <c r="AV1016" s="57"/>
      <c r="AW1016" s="57"/>
      <c r="AX1016" s="57"/>
      <c r="AY1016" s="57"/>
      <c r="AZ1016" s="57"/>
      <c r="BA1016" s="57"/>
      <c r="BB1016" s="57"/>
      <c r="BC1016" s="57"/>
      <c r="BD1016" s="57"/>
      <c r="BE1016" s="57"/>
      <c r="BF1016" s="57"/>
      <c r="BG1016" s="57"/>
      <c r="BH1016" s="57"/>
      <c r="BI1016" s="57"/>
      <c r="BJ1016" s="57"/>
      <c r="BK1016" s="57"/>
      <c r="BL1016" s="57"/>
      <c r="BM1016" s="57"/>
      <c r="BN1016" s="57"/>
    </row>
    <row r="1017" spans="17:66" x14ac:dyDescent="0.25"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  <c r="AE1017" s="57"/>
      <c r="AF1017" s="57"/>
      <c r="AG1017" s="57"/>
      <c r="AH1017" s="57"/>
      <c r="AI1017" s="57"/>
      <c r="AJ1017" s="57"/>
      <c r="AK1017" s="57"/>
      <c r="AL1017" s="57"/>
      <c r="AM1017" s="57"/>
      <c r="AN1017" s="57"/>
      <c r="AO1017" s="57"/>
      <c r="AP1017" s="57"/>
      <c r="AQ1017" s="57"/>
      <c r="AR1017" s="57"/>
      <c r="AS1017" s="57"/>
      <c r="AT1017" s="57"/>
      <c r="AU1017" s="57"/>
      <c r="AV1017" s="57"/>
      <c r="AW1017" s="57"/>
      <c r="AX1017" s="57"/>
      <c r="AY1017" s="57"/>
      <c r="AZ1017" s="57"/>
      <c r="BA1017" s="57"/>
      <c r="BB1017" s="57"/>
      <c r="BC1017" s="57"/>
      <c r="BD1017" s="57"/>
      <c r="BE1017" s="57"/>
      <c r="BF1017" s="57"/>
      <c r="BG1017" s="57"/>
      <c r="BH1017" s="57"/>
      <c r="BI1017" s="57"/>
      <c r="BJ1017" s="57"/>
      <c r="BK1017" s="57"/>
      <c r="BL1017" s="57"/>
      <c r="BM1017" s="57"/>
      <c r="BN1017" s="57"/>
    </row>
    <row r="1018" spans="17:66" x14ac:dyDescent="0.25"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  <c r="AF1018" s="57"/>
      <c r="AG1018" s="57"/>
      <c r="AH1018" s="57"/>
      <c r="AI1018" s="57"/>
      <c r="AJ1018" s="57"/>
      <c r="AK1018" s="57"/>
      <c r="AL1018" s="57"/>
      <c r="AM1018" s="57"/>
      <c r="AN1018" s="57"/>
      <c r="AO1018" s="57"/>
      <c r="AP1018" s="57"/>
      <c r="AQ1018" s="57"/>
      <c r="AR1018" s="57"/>
      <c r="AS1018" s="57"/>
      <c r="AT1018" s="57"/>
      <c r="AU1018" s="57"/>
      <c r="AV1018" s="57"/>
      <c r="AW1018" s="57"/>
      <c r="AX1018" s="57"/>
      <c r="AY1018" s="57"/>
      <c r="AZ1018" s="57"/>
      <c r="BA1018" s="57"/>
      <c r="BB1018" s="57"/>
      <c r="BC1018" s="57"/>
      <c r="BD1018" s="57"/>
      <c r="BE1018" s="57"/>
      <c r="BF1018" s="57"/>
      <c r="BG1018" s="57"/>
      <c r="BH1018" s="57"/>
      <c r="BI1018" s="57"/>
      <c r="BJ1018" s="57"/>
      <c r="BK1018" s="57"/>
      <c r="BL1018" s="57"/>
      <c r="BM1018" s="57"/>
      <c r="BN1018" s="57"/>
    </row>
    <row r="1019" spans="17:66" x14ac:dyDescent="0.25"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7"/>
      <c r="AV1019" s="57"/>
      <c r="AW1019" s="57"/>
      <c r="AX1019" s="57"/>
      <c r="AY1019" s="57"/>
      <c r="AZ1019" s="57"/>
      <c r="BA1019" s="57"/>
      <c r="BB1019" s="57"/>
      <c r="BC1019" s="57"/>
      <c r="BD1019" s="57"/>
      <c r="BE1019" s="57"/>
      <c r="BF1019" s="57"/>
      <c r="BG1019" s="57"/>
      <c r="BH1019" s="57"/>
      <c r="BI1019" s="57"/>
      <c r="BJ1019" s="57"/>
      <c r="BK1019" s="57"/>
      <c r="BL1019" s="57"/>
      <c r="BM1019" s="57"/>
      <c r="BN1019" s="57"/>
    </row>
    <row r="1020" spans="17:66" x14ac:dyDescent="0.25"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AZ1020" s="57"/>
      <c r="BA1020" s="57"/>
      <c r="BB1020" s="57"/>
      <c r="BC1020" s="57"/>
      <c r="BD1020" s="57"/>
      <c r="BE1020" s="57"/>
      <c r="BF1020" s="57"/>
      <c r="BG1020" s="57"/>
      <c r="BH1020" s="57"/>
      <c r="BI1020" s="57"/>
      <c r="BJ1020" s="57"/>
      <c r="BK1020" s="57"/>
      <c r="BL1020" s="57"/>
      <c r="BM1020" s="57"/>
      <c r="BN1020" s="57"/>
    </row>
    <row r="1021" spans="17:66" x14ac:dyDescent="0.25"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AZ1021" s="57"/>
      <c r="BA1021" s="57"/>
      <c r="BB1021" s="57"/>
      <c r="BC1021" s="57"/>
      <c r="BD1021" s="57"/>
      <c r="BE1021" s="57"/>
      <c r="BF1021" s="57"/>
      <c r="BG1021" s="57"/>
      <c r="BH1021" s="57"/>
      <c r="BI1021" s="57"/>
      <c r="BJ1021" s="57"/>
      <c r="BK1021" s="57"/>
      <c r="BL1021" s="57"/>
      <c r="BM1021" s="57"/>
      <c r="BN1021" s="57"/>
    </row>
    <row r="1022" spans="17:66" x14ac:dyDescent="0.25"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  <c r="AE1022" s="57"/>
      <c r="AF1022" s="57"/>
      <c r="AG1022" s="57"/>
      <c r="AH1022" s="57"/>
      <c r="AI1022" s="57"/>
      <c r="AJ1022" s="57"/>
      <c r="AK1022" s="57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7"/>
      <c r="AV1022" s="57"/>
      <c r="AW1022" s="57"/>
      <c r="AX1022" s="57"/>
      <c r="AY1022" s="57"/>
      <c r="AZ1022" s="57"/>
      <c r="BA1022" s="57"/>
      <c r="BB1022" s="57"/>
      <c r="BC1022" s="57"/>
      <c r="BD1022" s="57"/>
      <c r="BE1022" s="57"/>
      <c r="BF1022" s="57"/>
      <c r="BG1022" s="57"/>
      <c r="BH1022" s="57"/>
      <c r="BI1022" s="57"/>
      <c r="BJ1022" s="57"/>
      <c r="BK1022" s="57"/>
      <c r="BL1022" s="57"/>
      <c r="BM1022" s="57"/>
      <c r="BN1022" s="57"/>
    </row>
    <row r="1023" spans="17:66" x14ac:dyDescent="0.25"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  <c r="AE1023" s="57"/>
      <c r="AF1023" s="57"/>
      <c r="AG1023" s="57"/>
      <c r="AH1023" s="57"/>
      <c r="AI1023" s="57"/>
      <c r="AJ1023" s="57"/>
      <c r="AK1023" s="57"/>
      <c r="AL1023" s="57"/>
      <c r="AM1023" s="57"/>
      <c r="AN1023" s="57"/>
      <c r="AO1023" s="57"/>
      <c r="AP1023" s="57"/>
      <c r="AQ1023" s="57"/>
      <c r="AR1023" s="57"/>
      <c r="AS1023" s="57"/>
      <c r="AT1023" s="57"/>
      <c r="AU1023" s="57"/>
      <c r="AV1023" s="57"/>
      <c r="AW1023" s="57"/>
      <c r="AX1023" s="57"/>
      <c r="AY1023" s="57"/>
      <c r="AZ1023" s="57"/>
      <c r="BA1023" s="57"/>
      <c r="BB1023" s="57"/>
      <c r="BC1023" s="57"/>
      <c r="BD1023" s="57"/>
      <c r="BE1023" s="57"/>
      <c r="BF1023" s="57"/>
      <c r="BG1023" s="57"/>
      <c r="BH1023" s="57"/>
      <c r="BI1023" s="57"/>
      <c r="BJ1023" s="57"/>
      <c r="BK1023" s="57"/>
      <c r="BL1023" s="57"/>
      <c r="BM1023" s="57"/>
      <c r="BN1023" s="57"/>
    </row>
    <row r="1024" spans="17:66" x14ac:dyDescent="0.25"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  <c r="AF1024" s="57"/>
      <c r="AG1024" s="57"/>
      <c r="AH1024" s="57"/>
      <c r="AI1024" s="57"/>
      <c r="AJ1024" s="57"/>
      <c r="AK1024" s="57"/>
      <c r="AL1024" s="57"/>
      <c r="AM1024" s="57"/>
      <c r="AN1024" s="57"/>
      <c r="AO1024" s="57"/>
      <c r="AP1024" s="57"/>
      <c r="AQ1024" s="57"/>
      <c r="AR1024" s="57"/>
      <c r="AS1024" s="57"/>
      <c r="AT1024" s="57"/>
      <c r="AU1024" s="57"/>
      <c r="AV1024" s="57"/>
      <c r="AW1024" s="57"/>
      <c r="AX1024" s="57"/>
      <c r="AY1024" s="57"/>
      <c r="AZ1024" s="57"/>
      <c r="BA1024" s="57"/>
      <c r="BB1024" s="57"/>
      <c r="BC1024" s="57"/>
      <c r="BD1024" s="57"/>
      <c r="BE1024" s="57"/>
      <c r="BF1024" s="57"/>
      <c r="BG1024" s="57"/>
      <c r="BH1024" s="57"/>
      <c r="BI1024" s="57"/>
      <c r="BJ1024" s="57"/>
      <c r="BK1024" s="57"/>
      <c r="BL1024" s="57"/>
      <c r="BM1024" s="57"/>
      <c r="BN1024" s="57"/>
    </row>
    <row r="1025" spans="17:66" x14ac:dyDescent="0.25"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  <c r="AD1025" s="57"/>
      <c r="AE1025" s="57"/>
      <c r="AF1025" s="57"/>
      <c r="AG1025" s="57"/>
      <c r="AH1025" s="57"/>
      <c r="AI1025" s="57"/>
      <c r="AJ1025" s="57"/>
      <c r="AK1025" s="57"/>
      <c r="AL1025" s="57"/>
      <c r="AM1025" s="57"/>
      <c r="AN1025" s="57"/>
      <c r="AO1025" s="57"/>
      <c r="AP1025" s="57"/>
      <c r="AQ1025" s="57"/>
      <c r="AR1025" s="57"/>
      <c r="AS1025" s="57"/>
      <c r="AT1025" s="57"/>
      <c r="AU1025" s="57"/>
      <c r="AV1025" s="57"/>
      <c r="AW1025" s="57"/>
      <c r="AX1025" s="57"/>
      <c r="AY1025" s="57"/>
      <c r="AZ1025" s="57"/>
      <c r="BA1025" s="57"/>
      <c r="BB1025" s="57"/>
      <c r="BC1025" s="57"/>
      <c r="BD1025" s="57"/>
      <c r="BE1025" s="57"/>
      <c r="BF1025" s="57"/>
      <c r="BG1025" s="57"/>
      <c r="BH1025" s="57"/>
      <c r="BI1025" s="57"/>
      <c r="BJ1025" s="57"/>
      <c r="BK1025" s="57"/>
      <c r="BL1025" s="57"/>
      <c r="BM1025" s="57"/>
      <c r="BN1025" s="57"/>
    </row>
    <row r="1026" spans="17:66" x14ac:dyDescent="0.25"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  <c r="AF1026" s="57"/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7"/>
      <c r="AV1026" s="57"/>
      <c r="AW1026" s="57"/>
      <c r="AX1026" s="57"/>
      <c r="AY1026" s="57"/>
      <c r="AZ1026" s="57"/>
      <c r="BA1026" s="57"/>
      <c r="BB1026" s="57"/>
      <c r="BC1026" s="57"/>
      <c r="BD1026" s="57"/>
      <c r="BE1026" s="57"/>
      <c r="BF1026" s="57"/>
      <c r="BG1026" s="57"/>
      <c r="BH1026" s="57"/>
      <c r="BI1026" s="57"/>
      <c r="BJ1026" s="57"/>
      <c r="BK1026" s="57"/>
      <c r="BL1026" s="57"/>
      <c r="BM1026" s="57"/>
      <c r="BN1026" s="57"/>
    </row>
    <row r="1027" spans="17:66" x14ac:dyDescent="0.25"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  <c r="AE1027" s="57"/>
      <c r="AF1027" s="57"/>
      <c r="AG1027" s="57"/>
      <c r="AH1027" s="57"/>
      <c r="AI1027" s="57"/>
      <c r="AJ1027" s="57"/>
      <c r="AK1027" s="57"/>
      <c r="AL1027" s="57"/>
      <c r="AM1027" s="57"/>
      <c r="AN1027" s="57"/>
      <c r="AO1027" s="57"/>
      <c r="AP1027" s="57"/>
      <c r="AQ1027" s="57"/>
      <c r="AR1027" s="57"/>
      <c r="AS1027" s="57"/>
      <c r="AT1027" s="57"/>
      <c r="AU1027" s="57"/>
      <c r="AV1027" s="57"/>
      <c r="AW1027" s="57"/>
      <c r="AX1027" s="57"/>
      <c r="AY1027" s="57"/>
      <c r="AZ1027" s="57"/>
      <c r="BA1027" s="57"/>
      <c r="BB1027" s="57"/>
      <c r="BC1027" s="57"/>
      <c r="BD1027" s="57"/>
      <c r="BE1027" s="57"/>
      <c r="BF1027" s="57"/>
      <c r="BG1027" s="57"/>
      <c r="BH1027" s="57"/>
      <c r="BI1027" s="57"/>
      <c r="BJ1027" s="57"/>
      <c r="BK1027" s="57"/>
      <c r="BL1027" s="57"/>
      <c r="BM1027" s="57"/>
      <c r="BN1027" s="57"/>
    </row>
    <row r="1028" spans="17:66" x14ac:dyDescent="0.25"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/>
      <c r="AN1028" s="57"/>
      <c r="AO1028" s="57"/>
      <c r="AP1028" s="57"/>
      <c r="AQ1028" s="57"/>
      <c r="AR1028" s="57"/>
      <c r="AS1028" s="57"/>
      <c r="AT1028" s="57"/>
      <c r="AU1028" s="57"/>
      <c r="AV1028" s="57"/>
      <c r="AW1028" s="57"/>
      <c r="AX1028" s="57"/>
      <c r="AY1028" s="57"/>
      <c r="AZ1028" s="57"/>
      <c r="BA1028" s="57"/>
      <c r="BB1028" s="57"/>
      <c r="BC1028" s="57"/>
      <c r="BD1028" s="57"/>
      <c r="BE1028" s="57"/>
      <c r="BF1028" s="57"/>
      <c r="BG1028" s="57"/>
      <c r="BH1028" s="57"/>
      <c r="BI1028" s="57"/>
      <c r="BJ1028" s="57"/>
      <c r="BK1028" s="57"/>
      <c r="BL1028" s="57"/>
      <c r="BM1028" s="57"/>
      <c r="BN1028" s="57"/>
    </row>
    <row r="1029" spans="17:66" x14ac:dyDescent="0.25"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  <c r="AE1029" s="57"/>
      <c r="AF1029" s="57"/>
      <c r="AG1029" s="57"/>
      <c r="AH1029" s="57"/>
      <c r="AI1029" s="57"/>
      <c r="AJ1029" s="57"/>
      <c r="AK1029" s="57"/>
      <c r="AL1029" s="57"/>
      <c r="AM1029" s="57"/>
      <c r="AN1029" s="57"/>
      <c r="AO1029" s="57"/>
      <c r="AP1029" s="57"/>
      <c r="AQ1029" s="57"/>
      <c r="AR1029" s="57"/>
      <c r="AS1029" s="57"/>
      <c r="AT1029" s="57"/>
      <c r="AU1029" s="57"/>
      <c r="AV1029" s="57"/>
      <c r="AW1029" s="57"/>
      <c r="AX1029" s="57"/>
      <c r="AY1029" s="57"/>
      <c r="AZ1029" s="57"/>
      <c r="BA1029" s="57"/>
      <c r="BB1029" s="57"/>
      <c r="BC1029" s="57"/>
      <c r="BD1029" s="57"/>
      <c r="BE1029" s="57"/>
      <c r="BF1029" s="57"/>
      <c r="BG1029" s="57"/>
      <c r="BH1029" s="57"/>
      <c r="BI1029" s="57"/>
      <c r="BJ1029" s="57"/>
      <c r="BK1029" s="57"/>
      <c r="BL1029" s="57"/>
      <c r="BM1029" s="57"/>
      <c r="BN1029" s="57"/>
    </row>
    <row r="1030" spans="17:66" x14ac:dyDescent="0.25"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  <c r="AD1030" s="57"/>
      <c r="AE1030" s="57"/>
      <c r="AF1030" s="57"/>
      <c r="AG1030" s="57"/>
      <c r="AH1030" s="57"/>
      <c r="AI1030" s="57"/>
      <c r="AJ1030" s="57"/>
      <c r="AK1030" s="57"/>
      <c r="AL1030" s="57"/>
      <c r="AM1030" s="57"/>
      <c r="AN1030" s="57"/>
      <c r="AO1030" s="57"/>
      <c r="AP1030" s="57"/>
      <c r="AQ1030" s="57"/>
      <c r="AR1030" s="57"/>
      <c r="AS1030" s="57"/>
      <c r="AT1030" s="57"/>
      <c r="AU1030" s="57"/>
      <c r="AV1030" s="57"/>
      <c r="AW1030" s="57"/>
      <c r="AX1030" s="57"/>
      <c r="AY1030" s="57"/>
      <c r="AZ1030" s="57"/>
      <c r="BA1030" s="57"/>
      <c r="BB1030" s="57"/>
      <c r="BC1030" s="57"/>
      <c r="BD1030" s="57"/>
      <c r="BE1030" s="57"/>
      <c r="BF1030" s="57"/>
      <c r="BG1030" s="57"/>
      <c r="BH1030" s="57"/>
      <c r="BI1030" s="57"/>
      <c r="BJ1030" s="57"/>
      <c r="BK1030" s="57"/>
      <c r="BL1030" s="57"/>
      <c r="BM1030" s="57"/>
      <c r="BN1030" s="57"/>
    </row>
    <row r="1031" spans="17:66" x14ac:dyDescent="0.25"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7"/>
      <c r="AV1031" s="57"/>
      <c r="AW1031" s="57"/>
      <c r="AX1031" s="57"/>
      <c r="AY1031" s="57"/>
      <c r="AZ1031" s="57"/>
      <c r="BA1031" s="57"/>
      <c r="BB1031" s="57"/>
      <c r="BC1031" s="57"/>
      <c r="BD1031" s="57"/>
      <c r="BE1031" s="57"/>
      <c r="BF1031" s="57"/>
      <c r="BG1031" s="57"/>
      <c r="BH1031" s="57"/>
      <c r="BI1031" s="57"/>
      <c r="BJ1031" s="57"/>
      <c r="BK1031" s="57"/>
      <c r="BL1031" s="57"/>
      <c r="BM1031" s="57"/>
      <c r="BN1031" s="57"/>
    </row>
    <row r="1032" spans="17:66" x14ac:dyDescent="0.25"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  <c r="AB1032" s="57"/>
      <c r="AC1032" s="57"/>
      <c r="AD1032" s="57"/>
      <c r="AE1032" s="57"/>
      <c r="AF1032" s="57"/>
      <c r="AG1032" s="57"/>
      <c r="AH1032" s="57"/>
      <c r="AI1032" s="57"/>
      <c r="AJ1032" s="57"/>
      <c r="AK1032" s="57"/>
      <c r="AL1032" s="57"/>
      <c r="AM1032" s="57"/>
      <c r="AN1032" s="57"/>
      <c r="AO1032" s="57"/>
      <c r="AP1032" s="57"/>
      <c r="AQ1032" s="57"/>
      <c r="AR1032" s="57"/>
      <c r="AS1032" s="57"/>
      <c r="AT1032" s="57"/>
      <c r="AU1032" s="57"/>
      <c r="AV1032" s="57"/>
      <c r="AW1032" s="57"/>
      <c r="AX1032" s="57"/>
      <c r="AY1032" s="57"/>
      <c r="AZ1032" s="57"/>
      <c r="BA1032" s="57"/>
      <c r="BB1032" s="57"/>
      <c r="BC1032" s="57"/>
      <c r="BD1032" s="57"/>
      <c r="BE1032" s="57"/>
      <c r="BF1032" s="57"/>
      <c r="BG1032" s="57"/>
      <c r="BH1032" s="57"/>
      <c r="BI1032" s="57"/>
      <c r="BJ1032" s="57"/>
      <c r="BK1032" s="57"/>
      <c r="BL1032" s="57"/>
      <c r="BM1032" s="57"/>
      <c r="BN1032" s="57"/>
    </row>
    <row r="1033" spans="17:66" x14ac:dyDescent="0.25"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  <c r="AD1033" s="57"/>
      <c r="AE1033" s="57"/>
      <c r="AF1033" s="57"/>
      <c r="AG1033" s="57"/>
      <c r="AH1033" s="57"/>
      <c r="AI1033" s="57"/>
      <c r="AJ1033" s="57"/>
      <c r="AK1033" s="57"/>
      <c r="AL1033" s="57"/>
      <c r="AM1033" s="57"/>
      <c r="AN1033" s="57"/>
      <c r="AO1033" s="57"/>
      <c r="AP1033" s="57"/>
      <c r="AQ1033" s="57"/>
      <c r="AR1033" s="57"/>
      <c r="AS1033" s="57"/>
      <c r="AT1033" s="57"/>
      <c r="AU1033" s="57"/>
      <c r="AV1033" s="57"/>
      <c r="AW1033" s="57"/>
      <c r="AX1033" s="57"/>
      <c r="AY1033" s="57"/>
      <c r="AZ1033" s="57"/>
      <c r="BA1033" s="57"/>
      <c r="BB1033" s="57"/>
      <c r="BC1033" s="57"/>
      <c r="BD1033" s="57"/>
      <c r="BE1033" s="57"/>
      <c r="BF1033" s="57"/>
      <c r="BG1033" s="57"/>
      <c r="BH1033" s="57"/>
      <c r="BI1033" s="57"/>
      <c r="BJ1033" s="57"/>
      <c r="BK1033" s="57"/>
      <c r="BL1033" s="57"/>
      <c r="BM1033" s="57"/>
      <c r="BN1033" s="57"/>
    </row>
    <row r="1034" spans="17:66" x14ac:dyDescent="0.25"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  <c r="AD1034" s="57"/>
      <c r="AE1034" s="57"/>
      <c r="AF1034" s="57"/>
      <c r="AG1034" s="57"/>
      <c r="AH1034" s="57"/>
      <c r="AI1034" s="57"/>
      <c r="AJ1034" s="57"/>
      <c r="AK1034" s="57"/>
      <c r="AL1034" s="57"/>
      <c r="AM1034" s="57"/>
      <c r="AN1034" s="57"/>
      <c r="AO1034" s="57"/>
      <c r="AP1034" s="57"/>
      <c r="AQ1034" s="57"/>
      <c r="AR1034" s="57"/>
      <c r="AS1034" s="57"/>
      <c r="AT1034" s="57"/>
      <c r="AU1034" s="57"/>
      <c r="AV1034" s="57"/>
      <c r="AW1034" s="57"/>
      <c r="AX1034" s="57"/>
      <c r="AY1034" s="57"/>
      <c r="AZ1034" s="57"/>
      <c r="BA1034" s="57"/>
      <c r="BB1034" s="57"/>
      <c r="BC1034" s="57"/>
      <c r="BD1034" s="57"/>
      <c r="BE1034" s="57"/>
      <c r="BF1034" s="57"/>
      <c r="BG1034" s="57"/>
      <c r="BH1034" s="57"/>
      <c r="BI1034" s="57"/>
      <c r="BJ1034" s="57"/>
      <c r="BK1034" s="57"/>
      <c r="BL1034" s="57"/>
      <c r="BM1034" s="57"/>
      <c r="BN1034" s="57"/>
    </row>
    <row r="1035" spans="17:66" x14ac:dyDescent="0.25"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7"/>
      <c r="BA1035" s="57"/>
      <c r="BB1035" s="57"/>
      <c r="BC1035" s="57"/>
      <c r="BD1035" s="57"/>
      <c r="BE1035" s="57"/>
      <c r="BF1035" s="57"/>
      <c r="BG1035" s="57"/>
      <c r="BH1035" s="57"/>
      <c r="BI1035" s="57"/>
      <c r="BJ1035" s="57"/>
      <c r="BK1035" s="57"/>
      <c r="BL1035" s="57"/>
      <c r="BM1035" s="57"/>
      <c r="BN1035" s="57"/>
    </row>
    <row r="1036" spans="17:66" x14ac:dyDescent="0.25"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  <c r="AZ1036" s="57"/>
      <c r="BA1036" s="57"/>
      <c r="BB1036" s="57"/>
      <c r="BC1036" s="57"/>
      <c r="BD1036" s="57"/>
      <c r="BE1036" s="57"/>
      <c r="BF1036" s="57"/>
      <c r="BG1036" s="57"/>
      <c r="BH1036" s="57"/>
      <c r="BI1036" s="57"/>
      <c r="BJ1036" s="57"/>
      <c r="BK1036" s="57"/>
      <c r="BL1036" s="57"/>
      <c r="BM1036" s="57"/>
      <c r="BN1036" s="57"/>
    </row>
    <row r="1037" spans="17:66" x14ac:dyDescent="0.25"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7"/>
      <c r="BA1037" s="57"/>
      <c r="BB1037" s="57"/>
      <c r="BC1037" s="57"/>
      <c r="BD1037" s="57"/>
      <c r="BE1037" s="57"/>
      <c r="BF1037" s="57"/>
      <c r="BG1037" s="57"/>
      <c r="BH1037" s="57"/>
      <c r="BI1037" s="57"/>
      <c r="BJ1037" s="57"/>
      <c r="BK1037" s="57"/>
      <c r="BL1037" s="57"/>
      <c r="BM1037" s="57"/>
      <c r="BN1037" s="57"/>
    </row>
    <row r="1038" spans="17:66" x14ac:dyDescent="0.25"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  <c r="AZ1038" s="57"/>
      <c r="BA1038" s="57"/>
      <c r="BB1038" s="57"/>
      <c r="BC1038" s="57"/>
      <c r="BD1038" s="57"/>
      <c r="BE1038" s="57"/>
      <c r="BF1038" s="57"/>
      <c r="BG1038" s="57"/>
      <c r="BH1038" s="57"/>
      <c r="BI1038" s="57"/>
      <c r="BJ1038" s="57"/>
      <c r="BK1038" s="57"/>
      <c r="BL1038" s="57"/>
      <c r="BM1038" s="57"/>
      <c r="BN1038" s="57"/>
    </row>
    <row r="1039" spans="17:66" x14ac:dyDescent="0.25"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7"/>
      <c r="BA1039" s="57"/>
      <c r="BB1039" s="57"/>
      <c r="BC1039" s="57"/>
      <c r="BD1039" s="57"/>
      <c r="BE1039" s="57"/>
      <c r="BF1039" s="57"/>
      <c r="BG1039" s="57"/>
      <c r="BH1039" s="57"/>
      <c r="BI1039" s="57"/>
      <c r="BJ1039" s="57"/>
      <c r="BK1039" s="57"/>
      <c r="BL1039" s="57"/>
      <c r="BM1039" s="57"/>
      <c r="BN1039" s="57"/>
    </row>
    <row r="1040" spans="17:66" x14ac:dyDescent="0.25"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7"/>
      <c r="BA1040" s="57"/>
      <c r="BB1040" s="57"/>
      <c r="BC1040" s="57"/>
      <c r="BD1040" s="57"/>
      <c r="BE1040" s="57"/>
      <c r="BF1040" s="57"/>
      <c r="BG1040" s="57"/>
      <c r="BH1040" s="57"/>
      <c r="BI1040" s="57"/>
      <c r="BJ1040" s="57"/>
      <c r="BK1040" s="57"/>
      <c r="BL1040" s="57"/>
      <c r="BM1040" s="57"/>
      <c r="BN1040" s="57"/>
    </row>
    <row r="1041" spans="17:66" x14ac:dyDescent="0.25"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7"/>
      <c r="BA1041" s="57"/>
      <c r="BB1041" s="57"/>
      <c r="BC1041" s="57"/>
      <c r="BD1041" s="57"/>
      <c r="BE1041" s="57"/>
      <c r="BF1041" s="57"/>
      <c r="BG1041" s="57"/>
      <c r="BH1041" s="57"/>
      <c r="BI1041" s="57"/>
      <c r="BJ1041" s="57"/>
      <c r="BK1041" s="57"/>
      <c r="BL1041" s="57"/>
      <c r="BM1041" s="57"/>
      <c r="BN1041" s="57"/>
    </row>
    <row r="1042" spans="17:66" x14ac:dyDescent="0.25"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7"/>
      <c r="AV1042" s="57"/>
      <c r="AW1042" s="57"/>
      <c r="AX1042" s="57"/>
      <c r="AY1042" s="57"/>
      <c r="AZ1042" s="57"/>
      <c r="BA1042" s="57"/>
      <c r="BB1042" s="57"/>
      <c r="BC1042" s="57"/>
      <c r="BD1042" s="57"/>
      <c r="BE1042" s="57"/>
      <c r="BF1042" s="57"/>
      <c r="BG1042" s="57"/>
      <c r="BH1042" s="57"/>
      <c r="BI1042" s="57"/>
      <c r="BJ1042" s="57"/>
      <c r="BK1042" s="57"/>
      <c r="BL1042" s="57"/>
      <c r="BM1042" s="57"/>
      <c r="BN1042" s="57"/>
    </row>
    <row r="1043" spans="17:66" x14ac:dyDescent="0.25"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57"/>
      <c r="AR1043" s="57"/>
      <c r="AS1043" s="57"/>
      <c r="AT1043" s="57"/>
      <c r="AU1043" s="57"/>
      <c r="AV1043" s="57"/>
      <c r="AW1043" s="57"/>
      <c r="AX1043" s="57"/>
      <c r="AY1043" s="57"/>
      <c r="AZ1043" s="57"/>
      <c r="BA1043" s="57"/>
      <c r="BB1043" s="57"/>
      <c r="BC1043" s="57"/>
      <c r="BD1043" s="57"/>
      <c r="BE1043" s="57"/>
      <c r="BF1043" s="57"/>
      <c r="BG1043" s="57"/>
      <c r="BH1043" s="57"/>
      <c r="BI1043" s="57"/>
      <c r="BJ1043" s="57"/>
      <c r="BK1043" s="57"/>
      <c r="BL1043" s="57"/>
      <c r="BM1043" s="57"/>
      <c r="BN1043" s="57"/>
    </row>
    <row r="1044" spans="17:66" x14ac:dyDescent="0.25"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57"/>
      <c r="AM1044" s="57"/>
      <c r="AN1044" s="57"/>
      <c r="AO1044" s="57"/>
      <c r="AP1044" s="57"/>
      <c r="AQ1044" s="57"/>
      <c r="AR1044" s="57"/>
      <c r="AS1044" s="57"/>
      <c r="AT1044" s="57"/>
      <c r="AU1044" s="57"/>
      <c r="AV1044" s="57"/>
      <c r="AW1044" s="57"/>
      <c r="AX1044" s="57"/>
      <c r="AY1044" s="57"/>
      <c r="AZ1044" s="57"/>
      <c r="BA1044" s="57"/>
      <c r="BB1044" s="57"/>
      <c r="BC1044" s="57"/>
      <c r="BD1044" s="57"/>
      <c r="BE1044" s="57"/>
      <c r="BF1044" s="57"/>
      <c r="BG1044" s="57"/>
      <c r="BH1044" s="57"/>
      <c r="BI1044" s="57"/>
      <c r="BJ1044" s="57"/>
      <c r="BK1044" s="57"/>
      <c r="BL1044" s="57"/>
      <c r="BM1044" s="57"/>
      <c r="BN1044" s="57"/>
    </row>
    <row r="1045" spans="17:66" x14ac:dyDescent="0.25"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7"/>
      <c r="AR1045" s="57"/>
      <c r="AS1045" s="57"/>
      <c r="AT1045" s="57"/>
      <c r="AU1045" s="57"/>
      <c r="AV1045" s="57"/>
      <c r="AW1045" s="57"/>
      <c r="AX1045" s="57"/>
      <c r="AY1045" s="57"/>
      <c r="AZ1045" s="57"/>
      <c r="BA1045" s="57"/>
      <c r="BB1045" s="57"/>
      <c r="BC1045" s="57"/>
      <c r="BD1045" s="57"/>
      <c r="BE1045" s="57"/>
      <c r="BF1045" s="57"/>
      <c r="BG1045" s="57"/>
      <c r="BH1045" s="57"/>
      <c r="BI1045" s="57"/>
      <c r="BJ1045" s="57"/>
      <c r="BK1045" s="57"/>
      <c r="BL1045" s="57"/>
      <c r="BM1045" s="57"/>
      <c r="BN1045" s="57"/>
    </row>
    <row r="1046" spans="17:66" x14ac:dyDescent="0.25"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  <c r="AD1046" s="57"/>
      <c r="AE1046" s="57"/>
      <c r="AF1046" s="57"/>
      <c r="AG1046" s="57"/>
      <c r="AH1046" s="57"/>
      <c r="AI1046" s="57"/>
      <c r="AJ1046" s="57"/>
      <c r="AK1046" s="57"/>
      <c r="AL1046" s="57"/>
      <c r="AM1046" s="57"/>
      <c r="AN1046" s="57"/>
      <c r="AO1046" s="57"/>
      <c r="AP1046" s="57"/>
      <c r="AQ1046" s="57"/>
      <c r="AR1046" s="57"/>
      <c r="AS1046" s="57"/>
      <c r="AT1046" s="57"/>
      <c r="AU1046" s="57"/>
      <c r="AV1046" s="57"/>
      <c r="AW1046" s="57"/>
      <c r="AX1046" s="57"/>
      <c r="AY1046" s="57"/>
      <c r="AZ1046" s="57"/>
      <c r="BA1046" s="57"/>
      <c r="BB1046" s="57"/>
      <c r="BC1046" s="57"/>
      <c r="BD1046" s="57"/>
      <c r="BE1046" s="57"/>
      <c r="BF1046" s="57"/>
      <c r="BG1046" s="57"/>
      <c r="BH1046" s="57"/>
      <c r="BI1046" s="57"/>
      <c r="BJ1046" s="57"/>
      <c r="BK1046" s="57"/>
      <c r="BL1046" s="57"/>
      <c r="BM1046" s="57"/>
      <c r="BN1046" s="57"/>
    </row>
    <row r="1047" spans="17:66" x14ac:dyDescent="0.25"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  <c r="AD1047" s="57"/>
      <c r="AE1047" s="57"/>
      <c r="AF1047" s="57"/>
      <c r="AG1047" s="57"/>
      <c r="AH1047" s="57"/>
      <c r="AI1047" s="57"/>
      <c r="AJ1047" s="57"/>
      <c r="AK1047" s="57"/>
      <c r="AL1047" s="57"/>
      <c r="AM1047" s="57"/>
      <c r="AN1047" s="57"/>
      <c r="AO1047" s="57"/>
      <c r="AP1047" s="57"/>
      <c r="AQ1047" s="57"/>
      <c r="AR1047" s="57"/>
      <c r="AS1047" s="57"/>
      <c r="AT1047" s="57"/>
      <c r="AU1047" s="57"/>
      <c r="AV1047" s="57"/>
      <c r="AW1047" s="57"/>
      <c r="AX1047" s="57"/>
      <c r="AY1047" s="57"/>
      <c r="AZ1047" s="57"/>
      <c r="BA1047" s="57"/>
      <c r="BB1047" s="57"/>
      <c r="BC1047" s="57"/>
      <c r="BD1047" s="57"/>
      <c r="BE1047" s="57"/>
      <c r="BF1047" s="57"/>
      <c r="BG1047" s="57"/>
      <c r="BH1047" s="57"/>
      <c r="BI1047" s="57"/>
      <c r="BJ1047" s="57"/>
      <c r="BK1047" s="57"/>
      <c r="BL1047" s="57"/>
      <c r="BM1047" s="57"/>
      <c r="BN1047" s="57"/>
    </row>
    <row r="1048" spans="17:66" x14ac:dyDescent="0.25"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  <c r="AB1048" s="57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7"/>
      <c r="AV1048" s="57"/>
      <c r="AW1048" s="57"/>
      <c r="AX1048" s="57"/>
      <c r="AY1048" s="57"/>
      <c r="AZ1048" s="57"/>
      <c r="BA1048" s="57"/>
      <c r="BB1048" s="57"/>
      <c r="BC1048" s="57"/>
      <c r="BD1048" s="57"/>
      <c r="BE1048" s="57"/>
      <c r="BF1048" s="57"/>
      <c r="BG1048" s="57"/>
      <c r="BH1048" s="57"/>
      <c r="BI1048" s="57"/>
      <c r="BJ1048" s="57"/>
      <c r="BK1048" s="57"/>
      <c r="BL1048" s="57"/>
      <c r="BM1048" s="57"/>
      <c r="BN1048" s="57"/>
    </row>
    <row r="1049" spans="17:66" x14ac:dyDescent="0.25"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  <c r="AB1049" s="57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7"/>
      <c r="AV1049" s="57"/>
      <c r="AW1049" s="57"/>
      <c r="AX1049" s="57"/>
      <c r="AY1049" s="57"/>
      <c r="AZ1049" s="57"/>
      <c r="BA1049" s="57"/>
      <c r="BB1049" s="57"/>
      <c r="BC1049" s="57"/>
      <c r="BD1049" s="57"/>
      <c r="BE1049" s="57"/>
      <c r="BF1049" s="57"/>
      <c r="BG1049" s="57"/>
      <c r="BH1049" s="57"/>
      <c r="BI1049" s="57"/>
      <c r="BJ1049" s="57"/>
      <c r="BK1049" s="57"/>
      <c r="BL1049" s="57"/>
      <c r="BM1049" s="57"/>
      <c r="BN1049" s="57"/>
    </row>
    <row r="1050" spans="17:66" x14ac:dyDescent="0.25"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  <c r="AB1050" s="57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7"/>
      <c r="AV1050" s="57"/>
      <c r="AW1050" s="57"/>
      <c r="AX1050" s="57"/>
      <c r="AY1050" s="57"/>
      <c r="AZ1050" s="57"/>
      <c r="BA1050" s="57"/>
      <c r="BB1050" s="57"/>
      <c r="BC1050" s="57"/>
      <c r="BD1050" s="57"/>
      <c r="BE1050" s="57"/>
      <c r="BF1050" s="57"/>
      <c r="BG1050" s="57"/>
      <c r="BH1050" s="57"/>
      <c r="BI1050" s="57"/>
      <c r="BJ1050" s="57"/>
      <c r="BK1050" s="57"/>
      <c r="BL1050" s="57"/>
      <c r="BM1050" s="57"/>
      <c r="BN1050" s="57"/>
    </row>
    <row r="1051" spans="17:66" x14ac:dyDescent="0.25"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  <c r="AB1051" s="57"/>
      <c r="AC1051" s="57"/>
      <c r="AD1051" s="57"/>
      <c r="AE1051" s="57"/>
      <c r="AF1051" s="57"/>
      <c r="AG1051" s="57"/>
      <c r="AH1051" s="57"/>
      <c r="AI1051" s="57"/>
      <c r="AJ1051" s="57"/>
      <c r="AK1051" s="57"/>
      <c r="AL1051" s="57"/>
      <c r="AM1051" s="57"/>
      <c r="AN1051" s="57"/>
      <c r="AO1051" s="57"/>
      <c r="AP1051" s="57"/>
      <c r="AQ1051" s="57"/>
      <c r="AR1051" s="57"/>
      <c r="AS1051" s="57"/>
      <c r="AT1051" s="57"/>
      <c r="AU1051" s="57"/>
      <c r="AV1051" s="57"/>
      <c r="AW1051" s="57"/>
      <c r="AX1051" s="57"/>
      <c r="AY1051" s="57"/>
      <c r="AZ1051" s="57"/>
      <c r="BA1051" s="57"/>
      <c r="BB1051" s="57"/>
      <c r="BC1051" s="57"/>
      <c r="BD1051" s="57"/>
      <c r="BE1051" s="57"/>
      <c r="BF1051" s="57"/>
      <c r="BG1051" s="57"/>
      <c r="BH1051" s="57"/>
      <c r="BI1051" s="57"/>
      <c r="BJ1051" s="57"/>
      <c r="BK1051" s="57"/>
      <c r="BL1051" s="57"/>
      <c r="BM1051" s="57"/>
      <c r="BN1051" s="57"/>
    </row>
    <row r="1052" spans="17:66" x14ac:dyDescent="0.25"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  <c r="AD1052" s="57"/>
      <c r="AE1052" s="57"/>
      <c r="AF1052" s="57"/>
      <c r="AG1052" s="57"/>
      <c r="AH1052" s="57"/>
      <c r="AI1052" s="57"/>
      <c r="AJ1052" s="57"/>
      <c r="AK1052" s="57"/>
      <c r="AL1052" s="57"/>
      <c r="AM1052" s="57"/>
      <c r="AN1052" s="57"/>
      <c r="AO1052" s="57"/>
      <c r="AP1052" s="57"/>
      <c r="AQ1052" s="57"/>
      <c r="AR1052" s="57"/>
      <c r="AS1052" s="57"/>
      <c r="AT1052" s="57"/>
      <c r="AU1052" s="57"/>
      <c r="AV1052" s="57"/>
      <c r="AW1052" s="57"/>
      <c r="AX1052" s="57"/>
      <c r="AY1052" s="57"/>
      <c r="AZ1052" s="57"/>
      <c r="BA1052" s="57"/>
      <c r="BB1052" s="57"/>
      <c r="BC1052" s="57"/>
      <c r="BD1052" s="57"/>
      <c r="BE1052" s="57"/>
      <c r="BF1052" s="57"/>
      <c r="BG1052" s="57"/>
      <c r="BH1052" s="57"/>
      <c r="BI1052" s="57"/>
      <c r="BJ1052" s="57"/>
      <c r="BK1052" s="57"/>
      <c r="BL1052" s="57"/>
      <c r="BM1052" s="57"/>
      <c r="BN1052" s="57"/>
    </row>
    <row r="1053" spans="17:66" x14ac:dyDescent="0.25"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  <c r="AD1053" s="57"/>
      <c r="AE1053" s="57"/>
      <c r="AF1053" s="57"/>
      <c r="AG1053" s="57"/>
      <c r="AH1053" s="57"/>
      <c r="AI1053" s="57"/>
      <c r="AJ1053" s="57"/>
      <c r="AK1053" s="57"/>
      <c r="AL1053" s="57"/>
      <c r="AM1053" s="57"/>
      <c r="AN1053" s="57"/>
      <c r="AO1053" s="57"/>
      <c r="AP1053" s="57"/>
      <c r="AQ1053" s="57"/>
      <c r="AR1053" s="57"/>
      <c r="AS1053" s="57"/>
      <c r="AT1053" s="57"/>
      <c r="AU1053" s="57"/>
      <c r="AV1053" s="57"/>
      <c r="AW1053" s="57"/>
      <c r="AX1053" s="57"/>
      <c r="AY1053" s="57"/>
      <c r="AZ1053" s="57"/>
      <c r="BA1053" s="57"/>
      <c r="BB1053" s="57"/>
      <c r="BC1053" s="57"/>
      <c r="BD1053" s="57"/>
      <c r="BE1053" s="57"/>
      <c r="BF1053" s="57"/>
      <c r="BG1053" s="57"/>
      <c r="BH1053" s="57"/>
      <c r="BI1053" s="57"/>
      <c r="BJ1053" s="57"/>
      <c r="BK1053" s="57"/>
      <c r="BL1053" s="57"/>
      <c r="BM1053" s="57"/>
      <c r="BN1053" s="57"/>
    </row>
    <row r="1054" spans="17:66" x14ac:dyDescent="0.25"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  <c r="AF1054" s="57"/>
      <c r="AG1054" s="57"/>
      <c r="AH1054" s="57"/>
      <c r="AI1054" s="57"/>
      <c r="AJ1054" s="57"/>
      <c r="AK1054" s="57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7"/>
      <c r="AV1054" s="57"/>
      <c r="AW1054" s="57"/>
      <c r="AX1054" s="57"/>
      <c r="AY1054" s="57"/>
      <c r="AZ1054" s="57"/>
      <c r="BA1054" s="57"/>
      <c r="BB1054" s="57"/>
      <c r="BC1054" s="57"/>
      <c r="BD1054" s="57"/>
      <c r="BE1054" s="57"/>
      <c r="BF1054" s="57"/>
      <c r="BG1054" s="57"/>
      <c r="BH1054" s="57"/>
      <c r="BI1054" s="57"/>
      <c r="BJ1054" s="57"/>
      <c r="BK1054" s="57"/>
      <c r="BL1054" s="57"/>
      <c r="BM1054" s="57"/>
      <c r="BN1054" s="57"/>
    </row>
    <row r="1055" spans="17:66" x14ac:dyDescent="0.25"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  <c r="AB1055" s="57"/>
      <c r="AC1055" s="57"/>
      <c r="AD1055" s="57"/>
      <c r="AE1055" s="57"/>
      <c r="AF1055" s="57"/>
      <c r="AG1055" s="57"/>
      <c r="AH1055" s="57"/>
      <c r="AI1055" s="57"/>
      <c r="AJ1055" s="57"/>
      <c r="AK1055" s="57"/>
      <c r="AL1055" s="57"/>
      <c r="AM1055" s="57"/>
      <c r="AN1055" s="57"/>
      <c r="AO1055" s="57"/>
      <c r="AP1055" s="57"/>
      <c r="AQ1055" s="57"/>
      <c r="AR1055" s="57"/>
      <c r="AS1055" s="57"/>
      <c r="AT1055" s="57"/>
      <c r="AU1055" s="57"/>
      <c r="AV1055" s="57"/>
      <c r="AW1055" s="57"/>
      <c r="AX1055" s="57"/>
      <c r="AY1055" s="57"/>
      <c r="AZ1055" s="57"/>
      <c r="BA1055" s="57"/>
      <c r="BB1055" s="57"/>
      <c r="BC1055" s="57"/>
      <c r="BD1055" s="57"/>
      <c r="BE1055" s="57"/>
      <c r="BF1055" s="57"/>
      <c r="BG1055" s="57"/>
      <c r="BH1055" s="57"/>
      <c r="BI1055" s="57"/>
      <c r="BJ1055" s="57"/>
      <c r="BK1055" s="57"/>
      <c r="BL1055" s="57"/>
      <c r="BM1055" s="57"/>
      <c r="BN1055" s="57"/>
    </row>
    <row r="1056" spans="17:66" x14ac:dyDescent="0.25"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  <c r="AB1056" s="57"/>
      <c r="AC1056" s="57"/>
      <c r="AD1056" s="57"/>
      <c r="AE1056" s="57"/>
      <c r="AF1056" s="57"/>
      <c r="AG1056" s="57"/>
      <c r="AH1056" s="57"/>
      <c r="AI1056" s="57"/>
      <c r="AJ1056" s="57"/>
      <c r="AK1056" s="57"/>
      <c r="AL1056" s="57"/>
      <c r="AM1056" s="57"/>
      <c r="AN1056" s="57"/>
      <c r="AO1056" s="57"/>
      <c r="AP1056" s="57"/>
      <c r="AQ1056" s="57"/>
      <c r="AR1056" s="57"/>
      <c r="AS1056" s="57"/>
      <c r="AT1056" s="57"/>
      <c r="AU1056" s="57"/>
      <c r="AV1056" s="57"/>
      <c r="AW1056" s="57"/>
      <c r="AX1056" s="57"/>
      <c r="AY1056" s="57"/>
      <c r="AZ1056" s="57"/>
      <c r="BA1056" s="57"/>
      <c r="BB1056" s="57"/>
      <c r="BC1056" s="57"/>
      <c r="BD1056" s="57"/>
      <c r="BE1056" s="57"/>
      <c r="BF1056" s="57"/>
      <c r="BG1056" s="57"/>
      <c r="BH1056" s="57"/>
      <c r="BI1056" s="57"/>
      <c r="BJ1056" s="57"/>
      <c r="BK1056" s="57"/>
      <c r="BL1056" s="57"/>
      <c r="BM1056" s="57"/>
      <c r="BN1056" s="57"/>
    </row>
    <row r="1057" spans="17:66" x14ac:dyDescent="0.25"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  <c r="AD1057" s="57"/>
      <c r="AE1057" s="57"/>
      <c r="AF1057" s="57"/>
      <c r="AG1057" s="57"/>
      <c r="AH1057" s="57"/>
      <c r="AI1057" s="57"/>
      <c r="AJ1057" s="57"/>
      <c r="AK1057" s="57"/>
      <c r="AL1057" s="57"/>
      <c r="AM1057" s="57"/>
      <c r="AN1057" s="57"/>
      <c r="AO1057" s="57"/>
      <c r="AP1057" s="57"/>
      <c r="AQ1057" s="57"/>
      <c r="AR1057" s="57"/>
      <c r="AS1057" s="57"/>
      <c r="AT1057" s="57"/>
      <c r="AU1057" s="57"/>
      <c r="AV1057" s="57"/>
      <c r="AW1057" s="57"/>
      <c r="AX1057" s="57"/>
      <c r="AY1057" s="57"/>
      <c r="AZ1057" s="57"/>
      <c r="BA1057" s="57"/>
      <c r="BB1057" s="57"/>
      <c r="BC1057" s="57"/>
      <c r="BD1057" s="57"/>
      <c r="BE1057" s="57"/>
      <c r="BF1057" s="57"/>
      <c r="BG1057" s="57"/>
      <c r="BH1057" s="57"/>
      <c r="BI1057" s="57"/>
      <c r="BJ1057" s="57"/>
      <c r="BK1057" s="57"/>
      <c r="BL1057" s="57"/>
      <c r="BM1057" s="57"/>
      <c r="BN1057" s="57"/>
    </row>
    <row r="1058" spans="17:66" x14ac:dyDescent="0.25"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  <c r="AD1058" s="57"/>
      <c r="AE1058" s="57"/>
      <c r="AF1058" s="57"/>
      <c r="AG1058" s="57"/>
      <c r="AH1058" s="57"/>
      <c r="AI1058" s="57"/>
      <c r="AJ1058" s="57"/>
      <c r="AK1058" s="57"/>
      <c r="AL1058" s="57"/>
      <c r="AM1058" s="57"/>
      <c r="AN1058" s="57"/>
      <c r="AO1058" s="57"/>
      <c r="AP1058" s="57"/>
      <c r="AQ1058" s="57"/>
      <c r="AR1058" s="57"/>
      <c r="AS1058" s="57"/>
      <c r="AT1058" s="57"/>
      <c r="AU1058" s="57"/>
      <c r="AV1058" s="57"/>
      <c r="AW1058" s="57"/>
      <c r="AX1058" s="57"/>
      <c r="AY1058" s="57"/>
      <c r="AZ1058" s="57"/>
      <c r="BA1058" s="57"/>
      <c r="BB1058" s="57"/>
      <c r="BC1058" s="57"/>
      <c r="BD1058" s="57"/>
      <c r="BE1058" s="57"/>
      <c r="BF1058" s="57"/>
      <c r="BG1058" s="57"/>
      <c r="BH1058" s="57"/>
      <c r="BI1058" s="57"/>
      <c r="BJ1058" s="57"/>
      <c r="BK1058" s="57"/>
      <c r="BL1058" s="57"/>
      <c r="BM1058" s="57"/>
      <c r="BN1058" s="57"/>
    </row>
    <row r="1059" spans="17:66" x14ac:dyDescent="0.25"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  <c r="AZ1059" s="57"/>
      <c r="BA1059" s="57"/>
      <c r="BB1059" s="57"/>
      <c r="BC1059" s="57"/>
      <c r="BD1059" s="57"/>
      <c r="BE1059" s="57"/>
      <c r="BF1059" s="57"/>
      <c r="BG1059" s="57"/>
      <c r="BH1059" s="57"/>
      <c r="BI1059" s="57"/>
      <c r="BJ1059" s="57"/>
      <c r="BK1059" s="57"/>
      <c r="BL1059" s="57"/>
      <c r="BM1059" s="57"/>
      <c r="BN1059" s="57"/>
    </row>
    <row r="1060" spans="17:66" x14ac:dyDescent="0.25"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  <c r="AZ1060" s="57"/>
      <c r="BA1060" s="57"/>
      <c r="BB1060" s="57"/>
      <c r="BC1060" s="57"/>
      <c r="BD1060" s="57"/>
      <c r="BE1060" s="57"/>
      <c r="BF1060" s="57"/>
      <c r="BG1060" s="57"/>
      <c r="BH1060" s="57"/>
      <c r="BI1060" s="57"/>
      <c r="BJ1060" s="57"/>
      <c r="BK1060" s="57"/>
      <c r="BL1060" s="57"/>
      <c r="BM1060" s="57"/>
      <c r="BN1060" s="57"/>
    </row>
    <row r="1061" spans="17:66" x14ac:dyDescent="0.25"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  <c r="AZ1061" s="57"/>
      <c r="BA1061" s="57"/>
      <c r="BB1061" s="57"/>
      <c r="BC1061" s="57"/>
      <c r="BD1061" s="57"/>
      <c r="BE1061" s="57"/>
      <c r="BF1061" s="57"/>
      <c r="BG1061" s="57"/>
      <c r="BH1061" s="57"/>
      <c r="BI1061" s="57"/>
      <c r="BJ1061" s="57"/>
      <c r="BK1061" s="57"/>
      <c r="BL1061" s="57"/>
      <c r="BM1061" s="57"/>
      <c r="BN1061" s="57"/>
    </row>
    <row r="1062" spans="17:66" x14ac:dyDescent="0.25"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  <c r="AZ1062" s="57"/>
      <c r="BA1062" s="57"/>
      <c r="BB1062" s="57"/>
      <c r="BC1062" s="57"/>
      <c r="BD1062" s="57"/>
      <c r="BE1062" s="57"/>
      <c r="BF1062" s="57"/>
      <c r="BG1062" s="57"/>
      <c r="BH1062" s="57"/>
      <c r="BI1062" s="57"/>
      <c r="BJ1062" s="57"/>
      <c r="BK1062" s="57"/>
      <c r="BL1062" s="57"/>
      <c r="BM1062" s="57"/>
      <c r="BN1062" s="57"/>
    </row>
    <row r="1063" spans="17:66" x14ac:dyDescent="0.25"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  <c r="AZ1063" s="57"/>
      <c r="BA1063" s="57"/>
      <c r="BB1063" s="57"/>
      <c r="BC1063" s="57"/>
      <c r="BD1063" s="57"/>
      <c r="BE1063" s="57"/>
      <c r="BF1063" s="57"/>
      <c r="BG1063" s="57"/>
      <c r="BH1063" s="57"/>
      <c r="BI1063" s="57"/>
      <c r="BJ1063" s="57"/>
      <c r="BK1063" s="57"/>
      <c r="BL1063" s="57"/>
      <c r="BM1063" s="57"/>
      <c r="BN1063" s="57"/>
    </row>
    <row r="1064" spans="17:66" x14ac:dyDescent="0.25"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7"/>
      <c r="BA1064" s="57"/>
      <c r="BB1064" s="57"/>
      <c r="BC1064" s="57"/>
      <c r="BD1064" s="57"/>
      <c r="BE1064" s="57"/>
      <c r="BF1064" s="57"/>
      <c r="BG1064" s="57"/>
      <c r="BH1064" s="57"/>
      <c r="BI1064" s="57"/>
      <c r="BJ1064" s="57"/>
      <c r="BK1064" s="57"/>
      <c r="BL1064" s="57"/>
      <c r="BM1064" s="57"/>
      <c r="BN1064" s="57"/>
    </row>
    <row r="1065" spans="17:66" x14ac:dyDescent="0.25"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  <c r="AB1065" s="57"/>
      <c r="AC1065" s="57"/>
      <c r="AD1065" s="57"/>
      <c r="AE1065" s="57"/>
      <c r="AF1065" s="57"/>
      <c r="AG1065" s="57"/>
      <c r="AH1065" s="57"/>
      <c r="AI1065" s="57"/>
      <c r="AJ1065" s="57"/>
      <c r="AK1065" s="57"/>
      <c r="AL1065" s="57"/>
      <c r="AM1065" s="57"/>
      <c r="AN1065" s="57"/>
      <c r="AO1065" s="57"/>
      <c r="AP1065" s="57"/>
      <c r="AQ1065" s="57"/>
      <c r="AR1065" s="57"/>
      <c r="AS1065" s="57"/>
      <c r="AT1065" s="57"/>
      <c r="AU1065" s="57"/>
      <c r="AV1065" s="57"/>
      <c r="AW1065" s="57"/>
      <c r="AX1065" s="57"/>
      <c r="AY1065" s="57"/>
      <c r="AZ1065" s="57"/>
      <c r="BA1065" s="57"/>
      <c r="BB1065" s="57"/>
      <c r="BC1065" s="57"/>
      <c r="BD1065" s="57"/>
      <c r="BE1065" s="57"/>
      <c r="BF1065" s="57"/>
      <c r="BG1065" s="57"/>
      <c r="BH1065" s="57"/>
      <c r="BI1065" s="57"/>
      <c r="BJ1065" s="57"/>
      <c r="BK1065" s="57"/>
      <c r="BL1065" s="57"/>
      <c r="BM1065" s="57"/>
      <c r="BN1065" s="57"/>
    </row>
    <row r="1066" spans="17:66" x14ac:dyDescent="0.25"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7"/>
      <c r="AV1066" s="57"/>
      <c r="AW1066" s="57"/>
      <c r="AX1066" s="57"/>
      <c r="AY1066" s="57"/>
      <c r="AZ1066" s="57"/>
      <c r="BA1066" s="57"/>
      <c r="BB1066" s="57"/>
      <c r="BC1066" s="57"/>
      <c r="BD1066" s="57"/>
      <c r="BE1066" s="57"/>
      <c r="BF1066" s="57"/>
      <c r="BG1066" s="57"/>
      <c r="BH1066" s="57"/>
      <c r="BI1066" s="57"/>
      <c r="BJ1066" s="57"/>
      <c r="BK1066" s="57"/>
      <c r="BL1066" s="57"/>
      <c r="BM1066" s="57"/>
      <c r="BN1066" s="57"/>
    </row>
    <row r="1067" spans="17:66" x14ac:dyDescent="0.25"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  <c r="AB1067" s="57"/>
      <c r="AC1067" s="57"/>
      <c r="AD1067" s="57"/>
      <c r="AE1067" s="57"/>
      <c r="AF1067" s="57"/>
      <c r="AG1067" s="57"/>
      <c r="AH1067" s="57"/>
      <c r="AI1067" s="57"/>
      <c r="AJ1067" s="57"/>
      <c r="AK1067" s="57"/>
      <c r="AL1067" s="57"/>
      <c r="AM1067" s="57"/>
      <c r="AN1067" s="57"/>
      <c r="AO1067" s="57"/>
      <c r="AP1067" s="57"/>
      <c r="AQ1067" s="57"/>
      <c r="AR1067" s="57"/>
      <c r="AS1067" s="57"/>
      <c r="AT1067" s="57"/>
      <c r="AU1067" s="57"/>
      <c r="AV1067" s="57"/>
      <c r="AW1067" s="57"/>
      <c r="AX1067" s="57"/>
      <c r="AY1067" s="57"/>
      <c r="AZ1067" s="57"/>
      <c r="BA1067" s="57"/>
      <c r="BB1067" s="57"/>
      <c r="BC1067" s="57"/>
      <c r="BD1067" s="57"/>
      <c r="BE1067" s="57"/>
      <c r="BF1067" s="57"/>
      <c r="BG1067" s="57"/>
      <c r="BH1067" s="57"/>
      <c r="BI1067" s="57"/>
      <c r="BJ1067" s="57"/>
      <c r="BK1067" s="57"/>
      <c r="BL1067" s="57"/>
      <c r="BM1067" s="57"/>
      <c r="BN1067" s="57"/>
    </row>
    <row r="1068" spans="17:66" x14ac:dyDescent="0.25"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  <c r="AB1068" s="57"/>
      <c r="AC1068" s="57"/>
      <c r="AD1068" s="57"/>
      <c r="AE1068" s="57"/>
      <c r="AF1068" s="57"/>
      <c r="AG1068" s="57"/>
      <c r="AH1068" s="57"/>
      <c r="AI1068" s="57"/>
      <c r="AJ1068" s="57"/>
      <c r="AK1068" s="57"/>
      <c r="AL1068" s="57"/>
      <c r="AM1068" s="57"/>
      <c r="AN1068" s="57"/>
      <c r="AO1068" s="57"/>
      <c r="AP1068" s="57"/>
      <c r="AQ1068" s="57"/>
      <c r="AR1068" s="57"/>
      <c r="AS1068" s="57"/>
      <c r="AT1068" s="57"/>
      <c r="AU1068" s="57"/>
      <c r="AV1068" s="57"/>
      <c r="AW1068" s="57"/>
      <c r="AX1068" s="57"/>
      <c r="AY1068" s="57"/>
      <c r="AZ1068" s="57"/>
      <c r="BA1068" s="57"/>
      <c r="BB1068" s="57"/>
      <c r="BC1068" s="57"/>
      <c r="BD1068" s="57"/>
      <c r="BE1068" s="57"/>
      <c r="BF1068" s="57"/>
      <c r="BG1068" s="57"/>
      <c r="BH1068" s="57"/>
      <c r="BI1068" s="57"/>
      <c r="BJ1068" s="57"/>
      <c r="BK1068" s="57"/>
      <c r="BL1068" s="57"/>
      <c r="BM1068" s="57"/>
      <c r="BN1068" s="57"/>
    </row>
    <row r="1069" spans="17:66" x14ac:dyDescent="0.25"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/>
      <c r="AE1069" s="57"/>
      <c r="AF1069" s="57"/>
      <c r="AG1069" s="57"/>
      <c r="AH1069" s="57"/>
      <c r="AI1069" s="57"/>
      <c r="AJ1069" s="57"/>
      <c r="AK1069" s="57"/>
      <c r="AL1069" s="57"/>
      <c r="AM1069" s="57"/>
      <c r="AN1069" s="57"/>
      <c r="AO1069" s="57"/>
      <c r="AP1069" s="57"/>
      <c r="AQ1069" s="57"/>
      <c r="AR1069" s="57"/>
      <c r="AS1069" s="57"/>
      <c r="AT1069" s="57"/>
      <c r="AU1069" s="57"/>
      <c r="AV1069" s="57"/>
      <c r="AW1069" s="57"/>
      <c r="AX1069" s="57"/>
      <c r="AY1069" s="57"/>
      <c r="AZ1069" s="57"/>
      <c r="BA1069" s="57"/>
      <c r="BB1069" s="57"/>
      <c r="BC1069" s="57"/>
      <c r="BD1069" s="57"/>
      <c r="BE1069" s="57"/>
      <c r="BF1069" s="57"/>
      <c r="BG1069" s="57"/>
      <c r="BH1069" s="57"/>
      <c r="BI1069" s="57"/>
      <c r="BJ1069" s="57"/>
      <c r="BK1069" s="57"/>
      <c r="BL1069" s="57"/>
      <c r="BM1069" s="57"/>
      <c r="BN1069" s="57"/>
    </row>
    <row r="1070" spans="17:66" x14ac:dyDescent="0.25"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7"/>
      <c r="AV1070" s="57"/>
      <c r="AW1070" s="57"/>
      <c r="AX1070" s="57"/>
      <c r="AY1070" s="57"/>
      <c r="AZ1070" s="57"/>
      <c r="BA1070" s="57"/>
      <c r="BB1070" s="57"/>
      <c r="BC1070" s="57"/>
      <c r="BD1070" s="57"/>
      <c r="BE1070" s="57"/>
      <c r="BF1070" s="57"/>
      <c r="BG1070" s="57"/>
      <c r="BH1070" s="57"/>
      <c r="BI1070" s="57"/>
      <c r="BJ1070" s="57"/>
      <c r="BK1070" s="57"/>
      <c r="BL1070" s="57"/>
      <c r="BM1070" s="57"/>
      <c r="BN1070" s="57"/>
    </row>
    <row r="1071" spans="17:66" x14ac:dyDescent="0.25"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/>
      <c r="AE1071" s="57"/>
      <c r="AF1071" s="57"/>
      <c r="AG1071" s="57"/>
      <c r="AH1071" s="57"/>
      <c r="AI1071" s="57"/>
      <c r="AJ1071" s="57"/>
      <c r="AK1071" s="57"/>
      <c r="AL1071" s="57"/>
      <c r="AM1071" s="57"/>
      <c r="AN1071" s="57"/>
      <c r="AO1071" s="57"/>
      <c r="AP1071" s="57"/>
      <c r="AQ1071" s="57"/>
      <c r="AR1071" s="57"/>
      <c r="AS1071" s="57"/>
      <c r="AT1071" s="57"/>
      <c r="AU1071" s="57"/>
      <c r="AV1071" s="57"/>
      <c r="AW1071" s="57"/>
      <c r="AX1071" s="57"/>
      <c r="AY1071" s="57"/>
      <c r="AZ1071" s="57"/>
      <c r="BA1071" s="57"/>
      <c r="BB1071" s="57"/>
      <c r="BC1071" s="57"/>
      <c r="BD1071" s="57"/>
      <c r="BE1071" s="57"/>
      <c r="BF1071" s="57"/>
      <c r="BG1071" s="57"/>
      <c r="BH1071" s="57"/>
      <c r="BI1071" s="57"/>
      <c r="BJ1071" s="57"/>
      <c r="BK1071" s="57"/>
      <c r="BL1071" s="57"/>
      <c r="BM1071" s="57"/>
      <c r="BN1071" s="57"/>
    </row>
    <row r="1072" spans="17:66" x14ac:dyDescent="0.25"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  <c r="AD1072" s="57"/>
      <c r="AE1072" s="57"/>
      <c r="AF1072" s="57"/>
      <c r="AG1072" s="57"/>
      <c r="AH1072" s="57"/>
      <c r="AI1072" s="57"/>
      <c r="AJ1072" s="57"/>
      <c r="AK1072" s="57"/>
      <c r="AL1072" s="57"/>
      <c r="AM1072" s="57"/>
      <c r="AN1072" s="57"/>
      <c r="AO1072" s="57"/>
      <c r="AP1072" s="57"/>
      <c r="AQ1072" s="57"/>
      <c r="AR1072" s="57"/>
      <c r="AS1072" s="57"/>
      <c r="AT1072" s="57"/>
      <c r="AU1072" s="57"/>
      <c r="AV1072" s="57"/>
      <c r="AW1072" s="57"/>
      <c r="AX1072" s="57"/>
      <c r="AY1072" s="57"/>
      <c r="AZ1072" s="57"/>
      <c r="BA1072" s="57"/>
      <c r="BB1072" s="57"/>
      <c r="BC1072" s="57"/>
      <c r="BD1072" s="57"/>
      <c r="BE1072" s="57"/>
      <c r="BF1072" s="57"/>
      <c r="BG1072" s="57"/>
      <c r="BH1072" s="57"/>
      <c r="BI1072" s="57"/>
      <c r="BJ1072" s="57"/>
      <c r="BK1072" s="57"/>
      <c r="BL1072" s="57"/>
      <c r="BM1072" s="57"/>
      <c r="BN1072" s="57"/>
    </row>
    <row r="1073" spans="17:66" x14ac:dyDescent="0.25"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  <c r="AD1073" s="57"/>
      <c r="AE1073" s="57"/>
      <c r="AF1073" s="57"/>
      <c r="AG1073" s="57"/>
      <c r="AH1073" s="57"/>
      <c r="AI1073" s="57"/>
      <c r="AJ1073" s="57"/>
      <c r="AK1073" s="57"/>
      <c r="AL1073" s="57"/>
      <c r="AM1073" s="57"/>
      <c r="AN1073" s="57"/>
      <c r="AO1073" s="57"/>
      <c r="AP1073" s="57"/>
      <c r="AQ1073" s="57"/>
      <c r="AR1073" s="57"/>
      <c r="AS1073" s="57"/>
      <c r="AT1073" s="57"/>
      <c r="AU1073" s="57"/>
      <c r="AV1073" s="57"/>
      <c r="AW1073" s="57"/>
      <c r="AX1073" s="57"/>
      <c r="AY1073" s="57"/>
      <c r="AZ1073" s="57"/>
      <c r="BA1073" s="57"/>
      <c r="BB1073" s="57"/>
      <c r="BC1073" s="57"/>
      <c r="BD1073" s="57"/>
      <c r="BE1073" s="57"/>
      <c r="BF1073" s="57"/>
      <c r="BG1073" s="57"/>
      <c r="BH1073" s="57"/>
      <c r="BI1073" s="57"/>
      <c r="BJ1073" s="57"/>
      <c r="BK1073" s="57"/>
      <c r="BL1073" s="57"/>
      <c r="BM1073" s="57"/>
      <c r="BN1073" s="57"/>
    </row>
    <row r="1074" spans="17:66" x14ac:dyDescent="0.25"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/>
      <c r="AO1074" s="57"/>
      <c r="AP1074" s="57"/>
      <c r="AQ1074" s="57"/>
      <c r="AR1074" s="57"/>
      <c r="AS1074" s="57"/>
      <c r="AT1074" s="57"/>
      <c r="AU1074" s="57"/>
      <c r="AV1074" s="57"/>
      <c r="AW1074" s="57"/>
      <c r="AX1074" s="57"/>
      <c r="AY1074" s="57"/>
      <c r="AZ1074" s="57"/>
      <c r="BA1074" s="57"/>
      <c r="BB1074" s="57"/>
      <c r="BC1074" s="57"/>
      <c r="BD1074" s="57"/>
      <c r="BE1074" s="57"/>
      <c r="BF1074" s="57"/>
      <c r="BG1074" s="57"/>
      <c r="BH1074" s="57"/>
      <c r="BI1074" s="57"/>
      <c r="BJ1074" s="57"/>
      <c r="BK1074" s="57"/>
      <c r="BL1074" s="57"/>
      <c r="BM1074" s="57"/>
      <c r="BN1074" s="57"/>
    </row>
    <row r="1075" spans="17:66" x14ac:dyDescent="0.25"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  <c r="AF1075" s="57"/>
      <c r="AG1075" s="57"/>
      <c r="AH1075" s="57"/>
      <c r="AI1075" s="57"/>
      <c r="AJ1075" s="57"/>
      <c r="AK1075" s="57"/>
      <c r="AL1075" s="57"/>
      <c r="AM1075" s="57"/>
      <c r="AN1075" s="57"/>
      <c r="AO1075" s="57"/>
      <c r="AP1075" s="57"/>
      <c r="AQ1075" s="57"/>
      <c r="AR1075" s="57"/>
      <c r="AS1075" s="57"/>
      <c r="AT1075" s="57"/>
      <c r="AU1075" s="57"/>
      <c r="AV1075" s="57"/>
      <c r="AW1075" s="57"/>
      <c r="AX1075" s="57"/>
      <c r="AY1075" s="57"/>
      <c r="AZ1075" s="57"/>
      <c r="BA1075" s="57"/>
      <c r="BB1075" s="57"/>
      <c r="BC1075" s="57"/>
      <c r="BD1075" s="57"/>
      <c r="BE1075" s="57"/>
      <c r="BF1075" s="57"/>
      <c r="BG1075" s="57"/>
      <c r="BH1075" s="57"/>
      <c r="BI1075" s="57"/>
      <c r="BJ1075" s="57"/>
      <c r="BK1075" s="57"/>
      <c r="BL1075" s="57"/>
      <c r="BM1075" s="57"/>
      <c r="BN1075" s="57"/>
    </row>
    <row r="1076" spans="17:66" x14ac:dyDescent="0.25"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  <c r="AF1076" s="57"/>
      <c r="AG1076" s="57"/>
      <c r="AH1076" s="57"/>
      <c r="AI1076" s="57"/>
      <c r="AJ1076" s="57"/>
      <c r="AK1076" s="57"/>
      <c r="AL1076" s="57"/>
      <c r="AM1076" s="57"/>
      <c r="AN1076" s="57"/>
      <c r="AO1076" s="57"/>
      <c r="AP1076" s="57"/>
      <c r="AQ1076" s="57"/>
      <c r="AR1076" s="57"/>
      <c r="AS1076" s="57"/>
      <c r="AT1076" s="57"/>
      <c r="AU1076" s="57"/>
      <c r="AV1076" s="57"/>
      <c r="AW1076" s="57"/>
      <c r="AX1076" s="57"/>
      <c r="AY1076" s="57"/>
      <c r="AZ1076" s="57"/>
      <c r="BA1076" s="57"/>
      <c r="BB1076" s="57"/>
      <c r="BC1076" s="57"/>
      <c r="BD1076" s="57"/>
      <c r="BE1076" s="57"/>
      <c r="BF1076" s="57"/>
      <c r="BG1076" s="57"/>
      <c r="BH1076" s="57"/>
      <c r="BI1076" s="57"/>
      <c r="BJ1076" s="57"/>
      <c r="BK1076" s="57"/>
      <c r="BL1076" s="57"/>
      <c r="BM1076" s="57"/>
      <c r="BN1076" s="57"/>
    </row>
    <row r="1077" spans="17:66" x14ac:dyDescent="0.25"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7"/>
      <c r="AV1077" s="57"/>
      <c r="AW1077" s="57"/>
      <c r="AX1077" s="57"/>
      <c r="AY1077" s="57"/>
      <c r="AZ1077" s="57"/>
      <c r="BA1077" s="57"/>
      <c r="BB1077" s="57"/>
      <c r="BC1077" s="57"/>
      <c r="BD1077" s="57"/>
      <c r="BE1077" s="57"/>
      <c r="BF1077" s="57"/>
      <c r="BG1077" s="57"/>
      <c r="BH1077" s="57"/>
      <c r="BI1077" s="57"/>
      <c r="BJ1077" s="57"/>
      <c r="BK1077" s="57"/>
      <c r="BL1077" s="57"/>
      <c r="BM1077" s="57"/>
      <c r="BN1077" s="57"/>
    </row>
    <row r="1078" spans="17:66" x14ac:dyDescent="0.25"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7"/>
      <c r="AV1078" s="57"/>
      <c r="AW1078" s="57"/>
      <c r="AX1078" s="57"/>
      <c r="AY1078" s="57"/>
      <c r="AZ1078" s="57"/>
      <c r="BA1078" s="57"/>
      <c r="BB1078" s="57"/>
      <c r="BC1078" s="57"/>
      <c r="BD1078" s="57"/>
      <c r="BE1078" s="57"/>
      <c r="BF1078" s="57"/>
      <c r="BG1078" s="57"/>
      <c r="BH1078" s="57"/>
      <c r="BI1078" s="57"/>
      <c r="BJ1078" s="57"/>
      <c r="BK1078" s="57"/>
      <c r="BL1078" s="57"/>
      <c r="BM1078" s="57"/>
      <c r="BN1078" s="57"/>
    </row>
    <row r="1079" spans="17:66" x14ac:dyDescent="0.25"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7"/>
      <c r="AV1079" s="57"/>
      <c r="AW1079" s="57"/>
      <c r="AX1079" s="57"/>
      <c r="AY1079" s="57"/>
      <c r="AZ1079" s="57"/>
      <c r="BA1079" s="57"/>
      <c r="BB1079" s="57"/>
      <c r="BC1079" s="57"/>
      <c r="BD1079" s="57"/>
      <c r="BE1079" s="57"/>
      <c r="BF1079" s="57"/>
      <c r="BG1079" s="57"/>
      <c r="BH1079" s="57"/>
      <c r="BI1079" s="57"/>
      <c r="BJ1079" s="57"/>
      <c r="BK1079" s="57"/>
      <c r="BL1079" s="57"/>
      <c r="BM1079" s="57"/>
      <c r="BN1079" s="57"/>
    </row>
    <row r="1080" spans="17:66" x14ac:dyDescent="0.25"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  <c r="AD1080" s="57"/>
      <c r="AE1080" s="57"/>
      <c r="AF1080" s="57"/>
      <c r="AG1080" s="57"/>
      <c r="AH1080" s="57"/>
      <c r="AI1080" s="57"/>
      <c r="AJ1080" s="57"/>
      <c r="AK1080" s="57"/>
      <c r="AL1080" s="57"/>
      <c r="AM1080" s="57"/>
      <c r="AN1080" s="57"/>
      <c r="AO1080" s="57"/>
      <c r="AP1080" s="57"/>
      <c r="AQ1080" s="57"/>
      <c r="AR1080" s="57"/>
      <c r="AS1080" s="57"/>
      <c r="AT1080" s="57"/>
      <c r="AU1080" s="57"/>
      <c r="AV1080" s="57"/>
      <c r="AW1080" s="57"/>
      <c r="AX1080" s="57"/>
      <c r="AY1080" s="57"/>
      <c r="AZ1080" s="57"/>
      <c r="BA1080" s="57"/>
      <c r="BB1080" s="57"/>
      <c r="BC1080" s="57"/>
      <c r="BD1080" s="57"/>
      <c r="BE1080" s="57"/>
      <c r="BF1080" s="57"/>
      <c r="BG1080" s="57"/>
      <c r="BH1080" s="57"/>
      <c r="BI1080" s="57"/>
      <c r="BJ1080" s="57"/>
      <c r="BK1080" s="57"/>
      <c r="BL1080" s="57"/>
      <c r="BM1080" s="57"/>
      <c r="BN1080" s="57"/>
    </row>
    <row r="1081" spans="17:66" x14ac:dyDescent="0.25"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  <c r="AD1081" s="57"/>
      <c r="AE1081" s="57"/>
      <c r="AF1081" s="57"/>
      <c r="AG1081" s="57"/>
      <c r="AH1081" s="57"/>
      <c r="AI1081" s="57"/>
      <c r="AJ1081" s="57"/>
      <c r="AK1081" s="57"/>
      <c r="AL1081" s="57"/>
      <c r="AM1081" s="57"/>
      <c r="AN1081" s="57"/>
      <c r="AO1081" s="57"/>
      <c r="AP1081" s="57"/>
      <c r="AQ1081" s="57"/>
      <c r="AR1081" s="57"/>
      <c r="AS1081" s="57"/>
      <c r="AT1081" s="57"/>
      <c r="AU1081" s="57"/>
      <c r="AV1081" s="57"/>
      <c r="AW1081" s="57"/>
      <c r="AX1081" s="57"/>
      <c r="AY1081" s="57"/>
      <c r="AZ1081" s="57"/>
      <c r="BA1081" s="57"/>
      <c r="BB1081" s="57"/>
      <c r="BC1081" s="57"/>
      <c r="BD1081" s="57"/>
      <c r="BE1081" s="57"/>
      <c r="BF1081" s="57"/>
      <c r="BG1081" s="57"/>
      <c r="BH1081" s="57"/>
      <c r="BI1081" s="57"/>
      <c r="BJ1081" s="57"/>
      <c r="BK1081" s="57"/>
      <c r="BL1081" s="57"/>
      <c r="BM1081" s="57"/>
      <c r="BN1081" s="57"/>
    </row>
    <row r="1082" spans="17:66" x14ac:dyDescent="0.25"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  <c r="AD1082" s="57"/>
      <c r="AE1082" s="57"/>
      <c r="AF1082" s="57"/>
      <c r="AG1082" s="57"/>
      <c r="AH1082" s="57"/>
      <c r="AI1082" s="57"/>
      <c r="AJ1082" s="57"/>
      <c r="AK1082" s="57"/>
      <c r="AL1082" s="57"/>
      <c r="AM1082" s="57"/>
      <c r="AN1082" s="57"/>
      <c r="AO1082" s="57"/>
      <c r="AP1082" s="57"/>
      <c r="AQ1082" s="57"/>
      <c r="AR1082" s="57"/>
      <c r="AS1082" s="57"/>
      <c r="AT1082" s="57"/>
      <c r="AU1082" s="57"/>
      <c r="AV1082" s="57"/>
      <c r="AW1082" s="57"/>
      <c r="AX1082" s="57"/>
      <c r="AY1082" s="57"/>
      <c r="AZ1082" s="57"/>
      <c r="BA1082" s="57"/>
      <c r="BB1082" s="57"/>
      <c r="BC1082" s="57"/>
      <c r="BD1082" s="57"/>
      <c r="BE1082" s="57"/>
      <c r="BF1082" s="57"/>
      <c r="BG1082" s="57"/>
      <c r="BH1082" s="57"/>
      <c r="BI1082" s="57"/>
      <c r="BJ1082" s="57"/>
      <c r="BK1082" s="57"/>
      <c r="BL1082" s="57"/>
      <c r="BM1082" s="57"/>
      <c r="BN1082" s="57"/>
    </row>
    <row r="1083" spans="17:66" x14ac:dyDescent="0.25"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  <c r="AD1083" s="57"/>
      <c r="AE1083" s="57"/>
      <c r="AF1083" s="57"/>
      <c r="AG1083" s="57"/>
      <c r="AH1083" s="57"/>
      <c r="AI1083" s="57"/>
      <c r="AJ1083" s="57"/>
      <c r="AK1083" s="57"/>
      <c r="AL1083" s="57"/>
      <c r="AM1083" s="57"/>
      <c r="AN1083" s="57"/>
      <c r="AO1083" s="57"/>
      <c r="AP1083" s="57"/>
      <c r="AQ1083" s="57"/>
      <c r="AR1083" s="57"/>
      <c r="AS1083" s="57"/>
      <c r="AT1083" s="57"/>
      <c r="AU1083" s="57"/>
      <c r="AV1083" s="57"/>
      <c r="AW1083" s="57"/>
      <c r="AX1083" s="57"/>
      <c r="AY1083" s="57"/>
      <c r="AZ1083" s="57"/>
      <c r="BA1083" s="57"/>
      <c r="BB1083" s="57"/>
      <c r="BC1083" s="57"/>
      <c r="BD1083" s="57"/>
      <c r="BE1083" s="57"/>
      <c r="BF1083" s="57"/>
      <c r="BG1083" s="57"/>
      <c r="BH1083" s="57"/>
      <c r="BI1083" s="57"/>
      <c r="BJ1083" s="57"/>
      <c r="BK1083" s="57"/>
      <c r="BL1083" s="57"/>
      <c r="BM1083" s="57"/>
      <c r="BN1083" s="57"/>
    </row>
    <row r="1084" spans="17:66" x14ac:dyDescent="0.25"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  <c r="AD1084" s="57"/>
      <c r="AE1084" s="57"/>
      <c r="AF1084" s="57"/>
      <c r="AG1084" s="57"/>
      <c r="AH1084" s="57"/>
      <c r="AI1084" s="57"/>
      <c r="AJ1084" s="57"/>
      <c r="AK1084" s="57"/>
      <c r="AL1084" s="57"/>
      <c r="AM1084" s="57"/>
      <c r="AN1084" s="57"/>
      <c r="AO1084" s="57"/>
      <c r="AP1084" s="57"/>
      <c r="AQ1084" s="57"/>
      <c r="AR1084" s="57"/>
      <c r="AS1084" s="57"/>
      <c r="AT1084" s="57"/>
      <c r="AU1084" s="57"/>
      <c r="AV1084" s="57"/>
      <c r="AW1084" s="57"/>
      <c r="AX1084" s="57"/>
      <c r="AY1084" s="57"/>
      <c r="AZ1084" s="57"/>
      <c r="BA1084" s="57"/>
      <c r="BB1084" s="57"/>
      <c r="BC1084" s="57"/>
      <c r="BD1084" s="57"/>
      <c r="BE1084" s="57"/>
      <c r="BF1084" s="57"/>
      <c r="BG1084" s="57"/>
      <c r="BH1084" s="57"/>
      <c r="BI1084" s="57"/>
      <c r="BJ1084" s="57"/>
      <c r="BK1084" s="57"/>
      <c r="BL1084" s="57"/>
      <c r="BM1084" s="57"/>
      <c r="BN1084" s="57"/>
    </row>
    <row r="1085" spans="17:66" x14ac:dyDescent="0.25"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7"/>
      <c r="AV1085" s="57"/>
      <c r="AW1085" s="57"/>
      <c r="AX1085" s="57"/>
      <c r="AY1085" s="57"/>
      <c r="AZ1085" s="57"/>
      <c r="BA1085" s="57"/>
      <c r="BB1085" s="57"/>
      <c r="BC1085" s="57"/>
      <c r="BD1085" s="57"/>
      <c r="BE1085" s="57"/>
      <c r="BF1085" s="57"/>
      <c r="BG1085" s="57"/>
      <c r="BH1085" s="57"/>
      <c r="BI1085" s="57"/>
      <c r="BJ1085" s="57"/>
      <c r="BK1085" s="57"/>
      <c r="BL1085" s="57"/>
      <c r="BM1085" s="57"/>
      <c r="BN1085" s="57"/>
    </row>
    <row r="1086" spans="17:66" x14ac:dyDescent="0.25"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  <c r="AB1086" s="57"/>
      <c r="AC1086" s="57"/>
      <c r="AD1086" s="57"/>
      <c r="AE1086" s="57"/>
      <c r="AF1086" s="57"/>
      <c r="AG1086" s="57"/>
      <c r="AH1086" s="57"/>
      <c r="AI1086" s="57"/>
      <c r="AJ1086" s="57"/>
      <c r="AK1086" s="57"/>
      <c r="AL1086" s="57"/>
      <c r="AM1086" s="57"/>
      <c r="AN1086" s="57"/>
      <c r="AO1086" s="57"/>
      <c r="AP1086" s="57"/>
      <c r="AQ1086" s="57"/>
      <c r="AR1086" s="57"/>
      <c r="AS1086" s="57"/>
      <c r="AT1086" s="57"/>
      <c r="AU1086" s="57"/>
      <c r="AV1086" s="57"/>
      <c r="AW1086" s="57"/>
      <c r="AX1086" s="57"/>
      <c r="AY1086" s="57"/>
      <c r="AZ1086" s="57"/>
      <c r="BA1086" s="57"/>
      <c r="BB1086" s="57"/>
      <c r="BC1086" s="57"/>
      <c r="BD1086" s="57"/>
      <c r="BE1086" s="57"/>
      <c r="BF1086" s="57"/>
      <c r="BG1086" s="57"/>
      <c r="BH1086" s="57"/>
      <c r="BI1086" s="57"/>
      <c r="BJ1086" s="57"/>
      <c r="BK1086" s="57"/>
      <c r="BL1086" s="57"/>
      <c r="BM1086" s="57"/>
      <c r="BN1086" s="57"/>
    </row>
    <row r="1087" spans="17:66" x14ac:dyDescent="0.25"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  <c r="AD1087" s="57"/>
      <c r="AE1087" s="57"/>
      <c r="AF1087" s="57"/>
      <c r="AG1087" s="57"/>
      <c r="AH1087" s="57"/>
      <c r="AI1087" s="57"/>
      <c r="AJ1087" s="57"/>
      <c r="AK1087" s="57"/>
      <c r="AL1087" s="57"/>
      <c r="AM1087" s="57"/>
      <c r="AN1087" s="57"/>
      <c r="AO1087" s="57"/>
      <c r="AP1087" s="57"/>
      <c r="AQ1087" s="57"/>
      <c r="AR1087" s="57"/>
      <c r="AS1087" s="57"/>
      <c r="AT1087" s="57"/>
      <c r="AU1087" s="57"/>
      <c r="AV1087" s="57"/>
      <c r="AW1087" s="57"/>
      <c r="AX1087" s="57"/>
      <c r="AY1087" s="57"/>
      <c r="AZ1087" s="57"/>
      <c r="BA1087" s="57"/>
      <c r="BB1087" s="57"/>
      <c r="BC1087" s="57"/>
      <c r="BD1087" s="57"/>
      <c r="BE1087" s="57"/>
      <c r="BF1087" s="57"/>
      <c r="BG1087" s="57"/>
      <c r="BH1087" s="57"/>
      <c r="BI1087" s="57"/>
      <c r="BJ1087" s="57"/>
      <c r="BK1087" s="57"/>
      <c r="BL1087" s="57"/>
      <c r="BM1087" s="57"/>
      <c r="BN1087" s="57"/>
    </row>
    <row r="1088" spans="17:66" x14ac:dyDescent="0.25"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  <c r="AB1088" s="57"/>
      <c r="AC1088" s="57"/>
      <c r="AD1088" s="57"/>
      <c r="AE1088" s="57"/>
      <c r="AF1088" s="57"/>
      <c r="AG1088" s="57"/>
      <c r="AH1088" s="57"/>
      <c r="AI1088" s="57"/>
      <c r="AJ1088" s="57"/>
      <c r="AK1088" s="57"/>
      <c r="AL1088" s="57"/>
      <c r="AM1088" s="57"/>
      <c r="AN1088" s="57"/>
      <c r="AO1088" s="57"/>
      <c r="AP1088" s="57"/>
      <c r="AQ1088" s="57"/>
      <c r="AR1088" s="57"/>
      <c r="AS1088" s="57"/>
      <c r="AT1088" s="57"/>
      <c r="AU1088" s="57"/>
      <c r="AV1088" s="57"/>
      <c r="AW1088" s="57"/>
      <c r="AX1088" s="57"/>
      <c r="AY1088" s="57"/>
      <c r="AZ1088" s="57"/>
      <c r="BA1088" s="57"/>
      <c r="BB1088" s="57"/>
      <c r="BC1088" s="57"/>
      <c r="BD1088" s="57"/>
      <c r="BE1088" s="57"/>
      <c r="BF1088" s="57"/>
      <c r="BG1088" s="57"/>
      <c r="BH1088" s="57"/>
      <c r="BI1088" s="57"/>
      <c r="BJ1088" s="57"/>
      <c r="BK1088" s="57"/>
      <c r="BL1088" s="57"/>
      <c r="BM1088" s="57"/>
      <c r="BN1088" s="57"/>
    </row>
    <row r="1089" spans="17:66" x14ac:dyDescent="0.25"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  <c r="AB1089" s="57"/>
      <c r="AC1089" s="57"/>
      <c r="AD1089" s="57"/>
      <c r="AE1089" s="57"/>
      <c r="AF1089" s="57"/>
      <c r="AG1089" s="57"/>
      <c r="AH1089" s="57"/>
      <c r="AI1089" s="57"/>
      <c r="AJ1089" s="57"/>
      <c r="AK1089" s="57"/>
      <c r="AL1089" s="57"/>
      <c r="AM1089" s="57"/>
      <c r="AN1089" s="57"/>
      <c r="AO1089" s="57"/>
      <c r="AP1089" s="57"/>
      <c r="AQ1089" s="57"/>
      <c r="AR1089" s="57"/>
      <c r="AS1089" s="57"/>
      <c r="AT1089" s="57"/>
      <c r="AU1089" s="57"/>
      <c r="AV1089" s="57"/>
      <c r="AW1089" s="57"/>
      <c r="AX1089" s="57"/>
      <c r="AY1089" s="57"/>
      <c r="AZ1089" s="57"/>
      <c r="BA1089" s="57"/>
      <c r="BB1089" s="57"/>
      <c r="BC1089" s="57"/>
      <c r="BD1089" s="57"/>
      <c r="BE1089" s="57"/>
      <c r="BF1089" s="57"/>
      <c r="BG1089" s="57"/>
      <c r="BH1089" s="57"/>
      <c r="BI1089" s="57"/>
      <c r="BJ1089" s="57"/>
      <c r="BK1089" s="57"/>
      <c r="BL1089" s="57"/>
      <c r="BM1089" s="57"/>
      <c r="BN1089" s="57"/>
    </row>
    <row r="1090" spans="17:66" x14ac:dyDescent="0.25"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  <c r="AD1090" s="57"/>
      <c r="AE1090" s="57"/>
      <c r="AF1090" s="57"/>
      <c r="AG1090" s="57"/>
      <c r="AH1090" s="57"/>
      <c r="AI1090" s="57"/>
      <c r="AJ1090" s="57"/>
      <c r="AK1090" s="57"/>
      <c r="AL1090" s="57"/>
      <c r="AM1090" s="57"/>
      <c r="AN1090" s="57"/>
      <c r="AO1090" s="57"/>
      <c r="AP1090" s="57"/>
      <c r="AQ1090" s="57"/>
      <c r="AR1090" s="57"/>
      <c r="AS1090" s="57"/>
      <c r="AT1090" s="57"/>
      <c r="AU1090" s="57"/>
      <c r="AV1090" s="57"/>
      <c r="AW1090" s="57"/>
      <c r="AX1090" s="57"/>
      <c r="AY1090" s="57"/>
      <c r="AZ1090" s="57"/>
      <c r="BA1090" s="57"/>
      <c r="BB1090" s="57"/>
      <c r="BC1090" s="57"/>
      <c r="BD1090" s="57"/>
      <c r="BE1090" s="57"/>
      <c r="BF1090" s="57"/>
      <c r="BG1090" s="57"/>
      <c r="BH1090" s="57"/>
      <c r="BI1090" s="57"/>
      <c r="BJ1090" s="57"/>
      <c r="BK1090" s="57"/>
      <c r="BL1090" s="57"/>
      <c r="BM1090" s="57"/>
      <c r="BN1090" s="57"/>
    </row>
    <row r="1091" spans="17:66" x14ac:dyDescent="0.25"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  <c r="AD1091" s="57"/>
      <c r="AE1091" s="57"/>
      <c r="AF1091" s="57"/>
      <c r="AG1091" s="57"/>
      <c r="AH1091" s="57"/>
      <c r="AI1091" s="57"/>
      <c r="AJ1091" s="57"/>
      <c r="AK1091" s="57"/>
      <c r="AL1091" s="57"/>
      <c r="AM1091" s="57"/>
      <c r="AN1091" s="57"/>
      <c r="AO1091" s="57"/>
      <c r="AP1091" s="57"/>
      <c r="AQ1091" s="57"/>
      <c r="AR1091" s="57"/>
      <c r="AS1091" s="57"/>
      <c r="AT1091" s="57"/>
      <c r="AU1091" s="57"/>
      <c r="AV1091" s="57"/>
      <c r="AW1091" s="57"/>
      <c r="AX1091" s="57"/>
      <c r="AY1091" s="57"/>
      <c r="AZ1091" s="57"/>
      <c r="BA1091" s="57"/>
      <c r="BB1091" s="57"/>
      <c r="BC1091" s="57"/>
      <c r="BD1091" s="57"/>
      <c r="BE1091" s="57"/>
      <c r="BF1091" s="57"/>
      <c r="BG1091" s="57"/>
      <c r="BH1091" s="57"/>
      <c r="BI1091" s="57"/>
      <c r="BJ1091" s="57"/>
      <c r="BK1091" s="57"/>
      <c r="BL1091" s="57"/>
      <c r="BM1091" s="57"/>
      <c r="BN1091" s="57"/>
    </row>
    <row r="1092" spans="17:66" x14ac:dyDescent="0.25"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  <c r="AB1092" s="57"/>
      <c r="AC1092" s="57"/>
      <c r="AD1092" s="57"/>
      <c r="AE1092" s="57"/>
      <c r="AF1092" s="57"/>
      <c r="AG1092" s="57"/>
      <c r="AH1092" s="57"/>
      <c r="AI1092" s="57"/>
      <c r="AJ1092" s="57"/>
      <c r="AK1092" s="57"/>
      <c r="AL1092" s="57"/>
      <c r="AM1092" s="57"/>
      <c r="AN1092" s="57"/>
      <c r="AO1092" s="57"/>
      <c r="AP1092" s="57"/>
      <c r="AQ1092" s="57"/>
      <c r="AR1092" s="57"/>
      <c r="AS1092" s="57"/>
      <c r="AT1092" s="57"/>
      <c r="AU1092" s="57"/>
      <c r="AV1092" s="57"/>
      <c r="AW1092" s="57"/>
      <c r="AX1092" s="57"/>
      <c r="AY1092" s="57"/>
      <c r="AZ1092" s="57"/>
      <c r="BA1092" s="57"/>
      <c r="BB1092" s="57"/>
      <c r="BC1092" s="57"/>
      <c r="BD1092" s="57"/>
      <c r="BE1092" s="57"/>
      <c r="BF1092" s="57"/>
      <c r="BG1092" s="57"/>
      <c r="BH1092" s="57"/>
      <c r="BI1092" s="57"/>
      <c r="BJ1092" s="57"/>
      <c r="BK1092" s="57"/>
      <c r="BL1092" s="57"/>
      <c r="BM1092" s="57"/>
      <c r="BN1092" s="57"/>
    </row>
    <row r="1093" spans="17:66" x14ac:dyDescent="0.25"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  <c r="AB1093" s="57"/>
      <c r="AC1093" s="57"/>
      <c r="AD1093" s="57"/>
      <c r="AE1093" s="57"/>
      <c r="AF1093" s="57"/>
      <c r="AG1093" s="57"/>
      <c r="AH1093" s="57"/>
      <c r="AI1093" s="57"/>
      <c r="AJ1093" s="57"/>
      <c r="AK1093" s="57"/>
      <c r="AL1093" s="57"/>
      <c r="AM1093" s="57"/>
      <c r="AN1093" s="57"/>
      <c r="AO1093" s="57"/>
      <c r="AP1093" s="57"/>
      <c r="AQ1093" s="57"/>
      <c r="AR1093" s="57"/>
      <c r="AS1093" s="57"/>
      <c r="AT1093" s="57"/>
      <c r="AU1093" s="57"/>
      <c r="AV1093" s="57"/>
      <c r="AW1093" s="57"/>
      <c r="AX1093" s="57"/>
      <c r="AY1093" s="57"/>
      <c r="AZ1093" s="57"/>
      <c r="BA1093" s="57"/>
      <c r="BB1093" s="57"/>
      <c r="BC1093" s="57"/>
      <c r="BD1093" s="57"/>
      <c r="BE1093" s="57"/>
      <c r="BF1093" s="57"/>
      <c r="BG1093" s="57"/>
      <c r="BH1093" s="57"/>
      <c r="BI1093" s="57"/>
      <c r="BJ1093" s="57"/>
      <c r="BK1093" s="57"/>
      <c r="BL1093" s="57"/>
      <c r="BM1093" s="57"/>
      <c r="BN1093" s="57"/>
    </row>
    <row r="1094" spans="17:66" x14ac:dyDescent="0.25">
      <c r="Q1094" s="57"/>
      <c r="R1094" s="57"/>
      <c r="S1094" s="57"/>
      <c r="T1094" s="57"/>
      <c r="U1094" s="57"/>
      <c r="V1094" s="57"/>
      <c r="W1094" s="57"/>
      <c r="X1094" s="57"/>
      <c r="Y1094" s="57"/>
      <c r="Z1094" s="57"/>
      <c r="AA1094" s="57"/>
      <c r="AB1094" s="57"/>
      <c r="AC1094" s="57"/>
      <c r="AD1094" s="57"/>
      <c r="AE1094" s="57"/>
      <c r="AF1094" s="57"/>
      <c r="AG1094" s="57"/>
      <c r="AH1094" s="57"/>
      <c r="AI1094" s="57"/>
      <c r="AJ1094" s="57"/>
      <c r="AK1094" s="57"/>
      <c r="AL1094" s="57"/>
      <c r="AM1094" s="57"/>
      <c r="AN1094" s="57"/>
      <c r="AO1094" s="57"/>
      <c r="AP1094" s="57"/>
      <c r="AQ1094" s="57"/>
      <c r="AR1094" s="57"/>
      <c r="AS1094" s="57"/>
      <c r="AT1094" s="57"/>
      <c r="AU1094" s="57"/>
      <c r="AV1094" s="57"/>
      <c r="AW1094" s="57"/>
      <c r="AX1094" s="57"/>
      <c r="AY1094" s="57"/>
      <c r="AZ1094" s="57"/>
      <c r="BA1094" s="57"/>
      <c r="BB1094" s="57"/>
      <c r="BC1094" s="57"/>
      <c r="BD1094" s="57"/>
      <c r="BE1094" s="57"/>
      <c r="BF1094" s="57"/>
      <c r="BG1094" s="57"/>
      <c r="BH1094" s="57"/>
      <c r="BI1094" s="57"/>
      <c r="BJ1094" s="57"/>
      <c r="BK1094" s="57"/>
      <c r="BL1094" s="57"/>
      <c r="BM1094" s="57"/>
      <c r="BN1094" s="57"/>
    </row>
    <row r="1095" spans="17:66" x14ac:dyDescent="0.25"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  <c r="AB1095" s="57"/>
      <c r="AC1095" s="57"/>
      <c r="AD1095" s="57"/>
      <c r="AE1095" s="57"/>
      <c r="AF1095" s="57"/>
      <c r="AG1095" s="57"/>
      <c r="AH1095" s="57"/>
      <c r="AI1095" s="57"/>
      <c r="AJ1095" s="57"/>
      <c r="AK1095" s="57"/>
      <c r="AL1095" s="57"/>
      <c r="AM1095" s="57"/>
      <c r="AN1095" s="57"/>
      <c r="AO1095" s="57"/>
      <c r="AP1095" s="57"/>
      <c r="AQ1095" s="57"/>
      <c r="AR1095" s="57"/>
      <c r="AS1095" s="57"/>
      <c r="AT1095" s="57"/>
      <c r="AU1095" s="57"/>
      <c r="AV1095" s="57"/>
      <c r="AW1095" s="57"/>
      <c r="AX1095" s="57"/>
      <c r="AY1095" s="57"/>
      <c r="AZ1095" s="57"/>
      <c r="BA1095" s="57"/>
      <c r="BB1095" s="57"/>
      <c r="BC1095" s="57"/>
      <c r="BD1095" s="57"/>
      <c r="BE1095" s="57"/>
      <c r="BF1095" s="57"/>
      <c r="BG1095" s="57"/>
      <c r="BH1095" s="57"/>
      <c r="BI1095" s="57"/>
      <c r="BJ1095" s="57"/>
      <c r="BK1095" s="57"/>
      <c r="BL1095" s="57"/>
      <c r="BM1095" s="57"/>
      <c r="BN1095" s="57"/>
    </row>
    <row r="1096" spans="17:66" x14ac:dyDescent="0.25">
      <c r="Q1096" s="57"/>
      <c r="R1096" s="57"/>
      <c r="S1096" s="57"/>
      <c r="T1096" s="57"/>
      <c r="U1096" s="57"/>
      <c r="V1096" s="57"/>
      <c r="W1096" s="57"/>
      <c r="X1096" s="57"/>
      <c r="Y1096" s="57"/>
      <c r="Z1096" s="57"/>
      <c r="AA1096" s="57"/>
      <c r="AB1096" s="57"/>
      <c r="AC1096" s="57"/>
      <c r="AD1096" s="57"/>
      <c r="AE1096" s="57"/>
      <c r="AF1096" s="57"/>
      <c r="AG1096" s="57"/>
      <c r="AH1096" s="57"/>
      <c r="AI1096" s="57"/>
      <c r="AJ1096" s="57"/>
      <c r="AK1096" s="57"/>
      <c r="AL1096" s="57"/>
      <c r="AM1096" s="57"/>
      <c r="AN1096" s="57"/>
      <c r="AO1096" s="57"/>
      <c r="AP1096" s="57"/>
      <c r="AQ1096" s="57"/>
      <c r="AR1096" s="57"/>
      <c r="AS1096" s="57"/>
      <c r="AT1096" s="57"/>
      <c r="AU1096" s="57"/>
      <c r="AV1096" s="57"/>
      <c r="AW1096" s="57"/>
      <c r="AX1096" s="57"/>
      <c r="AY1096" s="57"/>
      <c r="AZ1096" s="57"/>
      <c r="BA1096" s="57"/>
      <c r="BB1096" s="57"/>
      <c r="BC1096" s="57"/>
      <c r="BD1096" s="57"/>
      <c r="BE1096" s="57"/>
      <c r="BF1096" s="57"/>
      <c r="BG1096" s="57"/>
      <c r="BH1096" s="57"/>
      <c r="BI1096" s="57"/>
      <c r="BJ1096" s="57"/>
      <c r="BK1096" s="57"/>
      <c r="BL1096" s="57"/>
      <c r="BM1096" s="57"/>
      <c r="BN1096" s="57"/>
    </row>
    <row r="1097" spans="17:66" x14ac:dyDescent="0.25">
      <c r="Q1097" s="57"/>
      <c r="R1097" s="57"/>
      <c r="S1097" s="57"/>
      <c r="T1097" s="57"/>
      <c r="U1097" s="57"/>
      <c r="V1097" s="57"/>
      <c r="W1097" s="57"/>
      <c r="X1097" s="57"/>
      <c r="Y1097" s="57"/>
      <c r="Z1097" s="57"/>
      <c r="AA1097" s="57"/>
      <c r="AB1097" s="57"/>
      <c r="AC1097" s="57"/>
      <c r="AD1097" s="57"/>
      <c r="AE1097" s="57"/>
      <c r="AF1097" s="57"/>
      <c r="AG1097" s="57"/>
      <c r="AH1097" s="57"/>
      <c r="AI1097" s="57"/>
      <c r="AJ1097" s="57"/>
      <c r="AK1097" s="57"/>
      <c r="AL1097" s="57"/>
      <c r="AM1097" s="57"/>
      <c r="AN1097" s="57"/>
      <c r="AO1097" s="57"/>
      <c r="AP1097" s="57"/>
      <c r="AQ1097" s="57"/>
      <c r="AR1097" s="57"/>
      <c r="AS1097" s="57"/>
      <c r="AT1097" s="57"/>
      <c r="AU1097" s="57"/>
      <c r="AV1097" s="57"/>
      <c r="AW1097" s="57"/>
      <c r="AX1097" s="57"/>
      <c r="AY1097" s="57"/>
      <c r="AZ1097" s="57"/>
      <c r="BA1097" s="57"/>
      <c r="BB1097" s="57"/>
      <c r="BC1097" s="57"/>
      <c r="BD1097" s="57"/>
      <c r="BE1097" s="57"/>
      <c r="BF1097" s="57"/>
      <c r="BG1097" s="57"/>
      <c r="BH1097" s="57"/>
      <c r="BI1097" s="57"/>
      <c r="BJ1097" s="57"/>
      <c r="BK1097" s="57"/>
      <c r="BL1097" s="57"/>
      <c r="BM1097" s="57"/>
      <c r="BN1097" s="57"/>
    </row>
    <row r="1098" spans="17:66" x14ac:dyDescent="0.25">
      <c r="Q1098" s="57"/>
      <c r="R1098" s="57"/>
      <c r="S1098" s="57"/>
      <c r="T1098" s="57"/>
      <c r="U1098" s="57"/>
      <c r="V1098" s="57"/>
      <c r="W1098" s="57"/>
      <c r="X1098" s="57"/>
      <c r="Y1098" s="57"/>
      <c r="Z1098" s="57"/>
      <c r="AA1098" s="57"/>
      <c r="AB1098" s="57"/>
      <c r="AC1098" s="57"/>
      <c r="AD1098" s="57"/>
      <c r="AE1098" s="57"/>
      <c r="AF1098" s="57"/>
      <c r="AG1098" s="57"/>
      <c r="AH1098" s="57"/>
      <c r="AI1098" s="57"/>
      <c r="AJ1098" s="57"/>
      <c r="AK1098" s="57"/>
      <c r="AL1098" s="57"/>
      <c r="AM1098" s="57"/>
      <c r="AN1098" s="57"/>
      <c r="AO1098" s="57"/>
      <c r="AP1098" s="57"/>
      <c r="AQ1098" s="57"/>
      <c r="AR1098" s="57"/>
      <c r="AS1098" s="57"/>
      <c r="AT1098" s="57"/>
      <c r="AU1098" s="57"/>
      <c r="AV1098" s="57"/>
      <c r="AW1098" s="57"/>
      <c r="AX1098" s="57"/>
      <c r="AY1098" s="57"/>
      <c r="AZ1098" s="57"/>
      <c r="BA1098" s="57"/>
      <c r="BB1098" s="57"/>
      <c r="BC1098" s="57"/>
      <c r="BD1098" s="57"/>
      <c r="BE1098" s="57"/>
      <c r="BF1098" s="57"/>
      <c r="BG1098" s="57"/>
      <c r="BH1098" s="57"/>
      <c r="BI1098" s="57"/>
      <c r="BJ1098" s="57"/>
      <c r="BK1098" s="57"/>
      <c r="BL1098" s="57"/>
      <c r="BM1098" s="57"/>
      <c r="BN1098" s="57"/>
    </row>
    <row r="1099" spans="17:66" x14ac:dyDescent="0.25"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  <c r="AB1099" s="57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7"/>
      <c r="AV1099" s="57"/>
      <c r="AW1099" s="57"/>
      <c r="AX1099" s="57"/>
      <c r="AY1099" s="57"/>
      <c r="AZ1099" s="57"/>
      <c r="BA1099" s="57"/>
      <c r="BB1099" s="57"/>
      <c r="BC1099" s="57"/>
      <c r="BD1099" s="57"/>
      <c r="BE1099" s="57"/>
      <c r="BF1099" s="57"/>
      <c r="BG1099" s="57"/>
      <c r="BH1099" s="57"/>
      <c r="BI1099" s="57"/>
      <c r="BJ1099" s="57"/>
      <c r="BK1099" s="57"/>
      <c r="BL1099" s="57"/>
      <c r="BM1099" s="57"/>
      <c r="BN1099" s="57"/>
    </row>
    <row r="1100" spans="17:66" x14ac:dyDescent="0.25"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7"/>
      <c r="AV1100" s="57"/>
      <c r="AW1100" s="57"/>
      <c r="AX1100" s="57"/>
      <c r="AY1100" s="57"/>
      <c r="AZ1100" s="57"/>
      <c r="BA1100" s="57"/>
      <c r="BB1100" s="57"/>
      <c r="BC1100" s="57"/>
      <c r="BD1100" s="57"/>
      <c r="BE1100" s="57"/>
      <c r="BF1100" s="57"/>
      <c r="BG1100" s="57"/>
      <c r="BH1100" s="57"/>
      <c r="BI1100" s="57"/>
      <c r="BJ1100" s="57"/>
      <c r="BK1100" s="57"/>
      <c r="BL1100" s="57"/>
      <c r="BM1100" s="57"/>
      <c r="BN1100" s="57"/>
    </row>
    <row r="1101" spans="17:66" x14ac:dyDescent="0.25">
      <c r="Q1101" s="57"/>
      <c r="R1101" s="57"/>
      <c r="S1101" s="57"/>
      <c r="T1101" s="57"/>
      <c r="U1101" s="57"/>
      <c r="V1101" s="57"/>
      <c r="W1101" s="57"/>
      <c r="X1101" s="57"/>
      <c r="Y1101" s="57"/>
      <c r="Z1101" s="57"/>
      <c r="AA1101" s="57"/>
      <c r="AB1101" s="57"/>
      <c r="AC1101" s="57"/>
      <c r="AD1101" s="57"/>
      <c r="AE1101" s="57"/>
      <c r="AF1101" s="57"/>
      <c r="AG1101" s="57"/>
      <c r="AH1101" s="57"/>
      <c r="AI1101" s="57"/>
      <c r="AJ1101" s="57"/>
      <c r="AK1101" s="57"/>
      <c r="AL1101" s="57"/>
      <c r="AM1101" s="57"/>
      <c r="AN1101" s="57"/>
      <c r="AO1101" s="57"/>
      <c r="AP1101" s="57"/>
      <c r="AQ1101" s="57"/>
      <c r="AR1101" s="57"/>
      <c r="AS1101" s="57"/>
      <c r="AT1101" s="57"/>
      <c r="AU1101" s="57"/>
      <c r="AV1101" s="57"/>
      <c r="AW1101" s="57"/>
      <c r="AX1101" s="57"/>
      <c r="AY1101" s="57"/>
      <c r="AZ1101" s="57"/>
      <c r="BA1101" s="57"/>
      <c r="BB1101" s="57"/>
      <c r="BC1101" s="57"/>
      <c r="BD1101" s="57"/>
      <c r="BE1101" s="57"/>
      <c r="BF1101" s="57"/>
      <c r="BG1101" s="57"/>
      <c r="BH1101" s="57"/>
      <c r="BI1101" s="57"/>
      <c r="BJ1101" s="57"/>
      <c r="BK1101" s="57"/>
      <c r="BL1101" s="57"/>
      <c r="BM1101" s="57"/>
      <c r="BN1101" s="57"/>
    </row>
    <row r="1102" spans="17:66" x14ac:dyDescent="0.25"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  <c r="AB1102" s="57"/>
      <c r="AC1102" s="57"/>
      <c r="AD1102" s="57"/>
      <c r="AE1102" s="57"/>
      <c r="AF1102" s="57"/>
      <c r="AG1102" s="57"/>
      <c r="AH1102" s="57"/>
      <c r="AI1102" s="57"/>
      <c r="AJ1102" s="57"/>
      <c r="AK1102" s="57"/>
      <c r="AL1102" s="57"/>
      <c r="AM1102" s="57"/>
      <c r="AN1102" s="57"/>
      <c r="AO1102" s="57"/>
      <c r="AP1102" s="57"/>
      <c r="AQ1102" s="57"/>
      <c r="AR1102" s="57"/>
      <c r="AS1102" s="57"/>
      <c r="AT1102" s="57"/>
      <c r="AU1102" s="57"/>
      <c r="AV1102" s="57"/>
      <c r="AW1102" s="57"/>
      <c r="AX1102" s="57"/>
      <c r="AY1102" s="57"/>
      <c r="AZ1102" s="57"/>
      <c r="BA1102" s="57"/>
      <c r="BB1102" s="57"/>
      <c r="BC1102" s="57"/>
      <c r="BD1102" s="57"/>
      <c r="BE1102" s="57"/>
      <c r="BF1102" s="57"/>
      <c r="BG1102" s="57"/>
      <c r="BH1102" s="57"/>
      <c r="BI1102" s="57"/>
      <c r="BJ1102" s="57"/>
      <c r="BK1102" s="57"/>
      <c r="BL1102" s="57"/>
      <c r="BM1102" s="57"/>
      <c r="BN1102" s="57"/>
    </row>
    <row r="1103" spans="17:66" x14ac:dyDescent="0.25">
      <c r="Q1103" s="57"/>
      <c r="R1103" s="57"/>
      <c r="S1103" s="57"/>
      <c r="T1103" s="57"/>
      <c r="U1103" s="57"/>
      <c r="V1103" s="57"/>
      <c r="W1103" s="57"/>
      <c r="X1103" s="57"/>
      <c r="Y1103" s="57"/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7"/>
      <c r="AK1103" s="57"/>
      <c r="AL1103" s="57"/>
      <c r="AM1103" s="57"/>
      <c r="AN1103" s="57"/>
      <c r="AO1103" s="57"/>
      <c r="AP1103" s="57"/>
      <c r="AQ1103" s="57"/>
      <c r="AR1103" s="57"/>
      <c r="AS1103" s="57"/>
      <c r="AT1103" s="57"/>
      <c r="AU1103" s="57"/>
      <c r="AV1103" s="57"/>
      <c r="AW1103" s="57"/>
      <c r="AX1103" s="57"/>
      <c r="AY1103" s="57"/>
      <c r="AZ1103" s="57"/>
      <c r="BA1103" s="57"/>
      <c r="BB1103" s="57"/>
      <c r="BC1103" s="57"/>
      <c r="BD1103" s="57"/>
      <c r="BE1103" s="57"/>
      <c r="BF1103" s="57"/>
      <c r="BG1103" s="57"/>
      <c r="BH1103" s="57"/>
      <c r="BI1103" s="57"/>
      <c r="BJ1103" s="57"/>
      <c r="BK1103" s="57"/>
      <c r="BL1103" s="57"/>
      <c r="BM1103" s="57"/>
      <c r="BN1103" s="57"/>
    </row>
    <row r="1104" spans="17:66" x14ac:dyDescent="0.25">
      <c r="Q1104" s="57"/>
      <c r="R1104" s="57"/>
      <c r="S1104" s="57"/>
      <c r="T1104" s="57"/>
      <c r="U1104" s="57"/>
      <c r="V1104" s="57"/>
      <c r="W1104" s="57"/>
      <c r="X1104" s="57"/>
      <c r="Y1104" s="57"/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7"/>
      <c r="AK1104" s="57"/>
      <c r="AL1104" s="57"/>
      <c r="AM1104" s="57"/>
      <c r="AN1104" s="57"/>
      <c r="AO1104" s="57"/>
      <c r="AP1104" s="57"/>
      <c r="AQ1104" s="57"/>
      <c r="AR1104" s="57"/>
      <c r="AS1104" s="57"/>
      <c r="AT1104" s="57"/>
      <c r="AU1104" s="57"/>
      <c r="AV1104" s="57"/>
      <c r="AW1104" s="57"/>
      <c r="AX1104" s="57"/>
      <c r="AY1104" s="57"/>
      <c r="AZ1104" s="57"/>
      <c r="BA1104" s="57"/>
      <c r="BB1104" s="57"/>
      <c r="BC1104" s="57"/>
      <c r="BD1104" s="57"/>
      <c r="BE1104" s="57"/>
      <c r="BF1104" s="57"/>
      <c r="BG1104" s="57"/>
      <c r="BH1104" s="57"/>
      <c r="BI1104" s="57"/>
      <c r="BJ1104" s="57"/>
      <c r="BK1104" s="57"/>
      <c r="BL1104" s="57"/>
      <c r="BM1104" s="57"/>
      <c r="BN1104" s="57"/>
    </row>
    <row r="1105" spans="17:66" x14ac:dyDescent="0.25">
      <c r="Q1105" s="57"/>
      <c r="R1105" s="57"/>
      <c r="S1105" s="57"/>
      <c r="T1105" s="57"/>
      <c r="U1105" s="57"/>
      <c r="V1105" s="57"/>
      <c r="W1105" s="57"/>
      <c r="X1105" s="57"/>
      <c r="Y1105" s="57"/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7"/>
      <c r="AK1105" s="57"/>
      <c r="AL1105" s="57"/>
      <c r="AM1105" s="57"/>
      <c r="AN1105" s="57"/>
      <c r="AO1105" s="57"/>
      <c r="AP1105" s="57"/>
      <c r="AQ1105" s="57"/>
      <c r="AR1105" s="57"/>
      <c r="AS1105" s="57"/>
      <c r="AT1105" s="57"/>
      <c r="AU1105" s="57"/>
      <c r="AV1105" s="57"/>
      <c r="AW1105" s="57"/>
      <c r="AX1105" s="57"/>
      <c r="AY1105" s="57"/>
      <c r="AZ1105" s="57"/>
      <c r="BA1105" s="57"/>
      <c r="BB1105" s="57"/>
      <c r="BC1105" s="57"/>
      <c r="BD1105" s="57"/>
      <c r="BE1105" s="57"/>
      <c r="BF1105" s="57"/>
      <c r="BG1105" s="57"/>
      <c r="BH1105" s="57"/>
      <c r="BI1105" s="57"/>
      <c r="BJ1105" s="57"/>
      <c r="BK1105" s="57"/>
      <c r="BL1105" s="57"/>
      <c r="BM1105" s="57"/>
      <c r="BN1105" s="57"/>
    </row>
    <row r="1106" spans="17:66" x14ac:dyDescent="0.25">
      <c r="Q1106" s="57"/>
      <c r="R1106" s="57"/>
      <c r="S1106" s="57"/>
      <c r="T1106" s="57"/>
      <c r="U1106" s="57"/>
      <c r="V1106" s="57"/>
      <c r="W1106" s="57"/>
      <c r="X1106" s="57"/>
      <c r="Y1106" s="57"/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  <c r="AZ1106" s="57"/>
      <c r="BA1106" s="57"/>
      <c r="BB1106" s="57"/>
      <c r="BC1106" s="57"/>
      <c r="BD1106" s="57"/>
      <c r="BE1106" s="57"/>
      <c r="BF1106" s="57"/>
      <c r="BG1106" s="57"/>
      <c r="BH1106" s="57"/>
      <c r="BI1106" s="57"/>
      <c r="BJ1106" s="57"/>
      <c r="BK1106" s="57"/>
      <c r="BL1106" s="57"/>
      <c r="BM1106" s="57"/>
      <c r="BN1106" s="57"/>
    </row>
    <row r="1107" spans="17:66" x14ac:dyDescent="0.25"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  <c r="AZ1107" s="57"/>
      <c r="BA1107" s="57"/>
      <c r="BB1107" s="57"/>
      <c r="BC1107" s="57"/>
      <c r="BD1107" s="57"/>
      <c r="BE1107" s="57"/>
      <c r="BF1107" s="57"/>
      <c r="BG1107" s="57"/>
      <c r="BH1107" s="57"/>
      <c r="BI1107" s="57"/>
      <c r="BJ1107" s="57"/>
      <c r="BK1107" s="57"/>
      <c r="BL1107" s="57"/>
      <c r="BM1107" s="57"/>
      <c r="BN1107" s="57"/>
    </row>
    <row r="1108" spans="17:66" x14ac:dyDescent="0.25"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  <c r="AZ1108" s="57"/>
      <c r="BA1108" s="57"/>
      <c r="BB1108" s="57"/>
      <c r="BC1108" s="57"/>
      <c r="BD1108" s="57"/>
      <c r="BE1108" s="57"/>
      <c r="BF1108" s="57"/>
      <c r="BG1108" s="57"/>
      <c r="BH1108" s="57"/>
      <c r="BI1108" s="57"/>
      <c r="BJ1108" s="57"/>
      <c r="BK1108" s="57"/>
      <c r="BL1108" s="57"/>
      <c r="BM1108" s="57"/>
      <c r="BN1108" s="57"/>
    </row>
    <row r="1109" spans="17:66" x14ac:dyDescent="0.25">
      <c r="Q1109" s="57"/>
      <c r="R1109" s="57"/>
      <c r="S1109" s="57"/>
      <c r="T1109" s="57"/>
      <c r="U1109" s="57"/>
      <c r="V1109" s="57"/>
      <c r="W1109" s="57"/>
      <c r="X1109" s="57"/>
      <c r="Y1109" s="57"/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57"/>
      <c r="AM1109" s="57"/>
      <c r="AN1109" s="57"/>
      <c r="AO1109" s="57"/>
      <c r="AP1109" s="57"/>
      <c r="AQ1109" s="57"/>
      <c r="AR1109" s="57"/>
      <c r="AS1109" s="57"/>
      <c r="AT1109" s="57"/>
      <c r="AU1109" s="57"/>
      <c r="AV1109" s="57"/>
      <c r="AW1109" s="57"/>
      <c r="AX1109" s="57"/>
      <c r="AY1109" s="57"/>
      <c r="AZ1109" s="57"/>
      <c r="BA1109" s="57"/>
      <c r="BB1109" s="57"/>
      <c r="BC1109" s="57"/>
      <c r="BD1109" s="57"/>
      <c r="BE1109" s="57"/>
      <c r="BF1109" s="57"/>
      <c r="BG1109" s="57"/>
      <c r="BH1109" s="57"/>
      <c r="BI1109" s="57"/>
      <c r="BJ1109" s="57"/>
      <c r="BK1109" s="57"/>
      <c r="BL1109" s="57"/>
      <c r="BM1109" s="57"/>
      <c r="BN1109" s="57"/>
    </row>
    <row r="1110" spans="17:66" x14ac:dyDescent="0.25"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  <c r="AK1110" s="57"/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7"/>
      <c r="AV1110" s="57"/>
      <c r="AW1110" s="57"/>
      <c r="AX1110" s="57"/>
      <c r="AY1110" s="57"/>
      <c r="AZ1110" s="57"/>
      <c r="BA1110" s="57"/>
      <c r="BB1110" s="57"/>
      <c r="BC1110" s="57"/>
      <c r="BD1110" s="57"/>
      <c r="BE1110" s="57"/>
      <c r="BF1110" s="57"/>
      <c r="BG1110" s="57"/>
      <c r="BH1110" s="57"/>
      <c r="BI1110" s="57"/>
      <c r="BJ1110" s="57"/>
      <c r="BK1110" s="57"/>
      <c r="BL1110" s="57"/>
      <c r="BM1110" s="57"/>
      <c r="BN1110" s="57"/>
    </row>
    <row r="1111" spans="17:66" x14ac:dyDescent="0.25"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  <c r="AZ1111" s="57"/>
      <c r="BA1111" s="57"/>
      <c r="BB1111" s="57"/>
      <c r="BC1111" s="57"/>
      <c r="BD1111" s="57"/>
      <c r="BE1111" s="57"/>
      <c r="BF1111" s="57"/>
      <c r="BG1111" s="57"/>
      <c r="BH1111" s="57"/>
      <c r="BI1111" s="57"/>
      <c r="BJ1111" s="57"/>
      <c r="BK1111" s="57"/>
      <c r="BL1111" s="57"/>
      <c r="BM1111" s="57"/>
      <c r="BN1111" s="57"/>
    </row>
    <row r="1112" spans="17:66" x14ac:dyDescent="0.25"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  <c r="AZ1112" s="57"/>
      <c r="BA1112" s="57"/>
      <c r="BB1112" s="57"/>
      <c r="BC1112" s="57"/>
      <c r="BD1112" s="57"/>
      <c r="BE1112" s="57"/>
      <c r="BF1112" s="57"/>
      <c r="BG1112" s="57"/>
      <c r="BH1112" s="57"/>
      <c r="BI1112" s="57"/>
      <c r="BJ1112" s="57"/>
      <c r="BK1112" s="57"/>
      <c r="BL1112" s="57"/>
      <c r="BM1112" s="57"/>
      <c r="BN1112" s="57"/>
    </row>
    <row r="1113" spans="17:66" x14ac:dyDescent="0.25"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  <c r="AZ1113" s="57"/>
      <c r="BA1113" s="57"/>
      <c r="BB1113" s="57"/>
      <c r="BC1113" s="57"/>
      <c r="BD1113" s="57"/>
      <c r="BE1113" s="57"/>
      <c r="BF1113" s="57"/>
      <c r="BG1113" s="57"/>
      <c r="BH1113" s="57"/>
      <c r="BI1113" s="57"/>
      <c r="BJ1113" s="57"/>
      <c r="BK1113" s="57"/>
      <c r="BL1113" s="57"/>
      <c r="BM1113" s="57"/>
      <c r="BN1113" s="57"/>
    </row>
    <row r="1114" spans="17:66" x14ac:dyDescent="0.25"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  <c r="AZ1114" s="57"/>
      <c r="BA1114" s="57"/>
      <c r="BB1114" s="57"/>
      <c r="BC1114" s="57"/>
      <c r="BD1114" s="57"/>
      <c r="BE1114" s="57"/>
      <c r="BF1114" s="57"/>
      <c r="BG1114" s="57"/>
      <c r="BH1114" s="57"/>
      <c r="BI1114" s="57"/>
      <c r="BJ1114" s="57"/>
      <c r="BK1114" s="57"/>
      <c r="BL1114" s="57"/>
      <c r="BM1114" s="57"/>
      <c r="BN1114" s="57"/>
    </row>
    <row r="1115" spans="17:66" x14ac:dyDescent="0.25"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  <c r="AZ1115" s="57"/>
      <c r="BA1115" s="57"/>
      <c r="BB1115" s="57"/>
      <c r="BC1115" s="57"/>
      <c r="BD1115" s="57"/>
      <c r="BE1115" s="57"/>
      <c r="BF1115" s="57"/>
      <c r="BG1115" s="57"/>
      <c r="BH1115" s="57"/>
      <c r="BI1115" s="57"/>
      <c r="BJ1115" s="57"/>
      <c r="BK1115" s="57"/>
      <c r="BL1115" s="57"/>
      <c r="BM1115" s="57"/>
      <c r="BN1115" s="57"/>
    </row>
    <row r="1116" spans="17:66" x14ac:dyDescent="0.25"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  <c r="AZ1116" s="57"/>
      <c r="BA1116" s="57"/>
      <c r="BB1116" s="57"/>
      <c r="BC1116" s="57"/>
      <c r="BD1116" s="57"/>
      <c r="BE1116" s="57"/>
      <c r="BF1116" s="57"/>
      <c r="BG1116" s="57"/>
      <c r="BH1116" s="57"/>
      <c r="BI1116" s="57"/>
      <c r="BJ1116" s="57"/>
      <c r="BK1116" s="57"/>
      <c r="BL1116" s="57"/>
      <c r="BM1116" s="57"/>
      <c r="BN1116" s="57"/>
    </row>
    <row r="1117" spans="17:66" x14ac:dyDescent="0.25"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  <c r="AZ1117" s="57"/>
      <c r="BA1117" s="57"/>
      <c r="BB1117" s="57"/>
      <c r="BC1117" s="57"/>
      <c r="BD1117" s="57"/>
      <c r="BE1117" s="57"/>
      <c r="BF1117" s="57"/>
      <c r="BG1117" s="57"/>
      <c r="BH1117" s="57"/>
      <c r="BI1117" s="57"/>
      <c r="BJ1117" s="57"/>
      <c r="BK1117" s="57"/>
      <c r="BL1117" s="57"/>
      <c r="BM1117" s="57"/>
      <c r="BN1117" s="57"/>
    </row>
    <row r="1118" spans="17:66" x14ac:dyDescent="0.25"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  <c r="AZ1118" s="57"/>
      <c r="BA1118" s="57"/>
      <c r="BB1118" s="57"/>
      <c r="BC1118" s="57"/>
      <c r="BD1118" s="57"/>
      <c r="BE1118" s="57"/>
      <c r="BF1118" s="57"/>
      <c r="BG1118" s="57"/>
      <c r="BH1118" s="57"/>
      <c r="BI1118" s="57"/>
      <c r="BJ1118" s="57"/>
      <c r="BK1118" s="57"/>
      <c r="BL1118" s="57"/>
      <c r="BM1118" s="57"/>
      <c r="BN1118" s="57"/>
    </row>
    <row r="1119" spans="17:66" x14ac:dyDescent="0.25"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7"/>
      <c r="AV1119" s="57"/>
      <c r="AW1119" s="57"/>
      <c r="AX1119" s="57"/>
      <c r="AY1119" s="57"/>
      <c r="AZ1119" s="57"/>
      <c r="BA1119" s="57"/>
      <c r="BB1119" s="57"/>
      <c r="BC1119" s="57"/>
      <c r="BD1119" s="57"/>
      <c r="BE1119" s="57"/>
      <c r="BF1119" s="57"/>
      <c r="BG1119" s="57"/>
      <c r="BH1119" s="57"/>
      <c r="BI1119" s="57"/>
      <c r="BJ1119" s="57"/>
      <c r="BK1119" s="57"/>
      <c r="BL1119" s="57"/>
      <c r="BM1119" s="57"/>
      <c r="BN1119" s="57"/>
    </row>
    <row r="1120" spans="17:66" x14ac:dyDescent="0.25"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  <c r="AZ1120" s="57"/>
      <c r="BA1120" s="57"/>
      <c r="BB1120" s="57"/>
      <c r="BC1120" s="57"/>
      <c r="BD1120" s="57"/>
      <c r="BE1120" s="57"/>
      <c r="BF1120" s="57"/>
      <c r="BG1120" s="57"/>
      <c r="BH1120" s="57"/>
      <c r="BI1120" s="57"/>
      <c r="BJ1120" s="57"/>
      <c r="BK1120" s="57"/>
      <c r="BL1120" s="57"/>
      <c r="BM1120" s="57"/>
      <c r="BN1120" s="57"/>
    </row>
    <row r="1121" spans="17:66" x14ac:dyDescent="0.25">
      <c r="Q1121" s="57"/>
      <c r="R1121" s="57"/>
      <c r="S1121" s="57"/>
      <c r="T1121" s="57"/>
      <c r="U1121" s="57"/>
      <c r="V1121" s="57"/>
      <c r="W1121" s="57"/>
      <c r="X1121" s="57"/>
      <c r="Y1121" s="57"/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57"/>
      <c r="AR1121" s="57"/>
      <c r="AS1121" s="57"/>
      <c r="AT1121" s="57"/>
      <c r="AU1121" s="57"/>
      <c r="AV1121" s="57"/>
      <c r="AW1121" s="57"/>
      <c r="AX1121" s="57"/>
      <c r="AY1121" s="57"/>
      <c r="AZ1121" s="57"/>
      <c r="BA1121" s="57"/>
      <c r="BB1121" s="57"/>
      <c r="BC1121" s="57"/>
      <c r="BD1121" s="57"/>
      <c r="BE1121" s="57"/>
      <c r="BF1121" s="57"/>
      <c r="BG1121" s="57"/>
      <c r="BH1121" s="57"/>
      <c r="BI1121" s="57"/>
      <c r="BJ1121" s="57"/>
      <c r="BK1121" s="57"/>
      <c r="BL1121" s="57"/>
      <c r="BM1121" s="57"/>
      <c r="BN1121" s="57"/>
    </row>
    <row r="1122" spans="17:66" x14ac:dyDescent="0.25"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7"/>
      <c r="AV1122" s="57"/>
      <c r="AW1122" s="57"/>
      <c r="AX1122" s="57"/>
      <c r="AY1122" s="57"/>
      <c r="AZ1122" s="57"/>
      <c r="BA1122" s="57"/>
      <c r="BB1122" s="57"/>
      <c r="BC1122" s="57"/>
      <c r="BD1122" s="57"/>
      <c r="BE1122" s="57"/>
      <c r="BF1122" s="57"/>
      <c r="BG1122" s="57"/>
      <c r="BH1122" s="57"/>
      <c r="BI1122" s="57"/>
      <c r="BJ1122" s="57"/>
      <c r="BK1122" s="57"/>
      <c r="BL1122" s="57"/>
      <c r="BM1122" s="57"/>
      <c r="BN1122" s="57"/>
    </row>
    <row r="1123" spans="17:66" x14ac:dyDescent="0.25"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7"/>
      <c r="AV1123" s="57"/>
      <c r="AW1123" s="57"/>
      <c r="AX1123" s="57"/>
      <c r="AY1123" s="57"/>
      <c r="AZ1123" s="57"/>
      <c r="BA1123" s="57"/>
      <c r="BB1123" s="57"/>
      <c r="BC1123" s="57"/>
      <c r="BD1123" s="57"/>
      <c r="BE1123" s="57"/>
      <c r="BF1123" s="57"/>
      <c r="BG1123" s="57"/>
      <c r="BH1123" s="57"/>
      <c r="BI1123" s="57"/>
      <c r="BJ1123" s="57"/>
      <c r="BK1123" s="57"/>
      <c r="BL1123" s="57"/>
      <c r="BM1123" s="57"/>
      <c r="BN1123" s="57"/>
    </row>
    <row r="1124" spans="17:66" x14ac:dyDescent="0.25"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7"/>
      <c r="AV1124" s="57"/>
      <c r="AW1124" s="57"/>
      <c r="AX1124" s="57"/>
      <c r="AY1124" s="57"/>
      <c r="AZ1124" s="57"/>
      <c r="BA1124" s="57"/>
      <c r="BB1124" s="57"/>
      <c r="BC1124" s="57"/>
      <c r="BD1124" s="57"/>
      <c r="BE1124" s="57"/>
      <c r="BF1124" s="57"/>
      <c r="BG1124" s="57"/>
      <c r="BH1124" s="57"/>
      <c r="BI1124" s="57"/>
      <c r="BJ1124" s="57"/>
      <c r="BK1124" s="57"/>
      <c r="BL1124" s="57"/>
      <c r="BM1124" s="57"/>
      <c r="BN1124" s="57"/>
    </row>
    <row r="1125" spans="17:66" x14ac:dyDescent="0.25"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7"/>
      <c r="AV1125" s="57"/>
      <c r="AW1125" s="57"/>
      <c r="AX1125" s="57"/>
      <c r="AY1125" s="57"/>
      <c r="AZ1125" s="57"/>
      <c r="BA1125" s="57"/>
      <c r="BB1125" s="57"/>
      <c r="BC1125" s="57"/>
      <c r="BD1125" s="57"/>
      <c r="BE1125" s="57"/>
      <c r="BF1125" s="57"/>
      <c r="BG1125" s="57"/>
      <c r="BH1125" s="57"/>
      <c r="BI1125" s="57"/>
      <c r="BJ1125" s="57"/>
      <c r="BK1125" s="57"/>
      <c r="BL1125" s="57"/>
      <c r="BM1125" s="57"/>
      <c r="BN1125" s="57"/>
    </row>
    <row r="1126" spans="17:66" x14ac:dyDescent="0.25"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  <c r="AZ1126" s="57"/>
      <c r="BA1126" s="57"/>
      <c r="BB1126" s="57"/>
      <c r="BC1126" s="57"/>
      <c r="BD1126" s="57"/>
      <c r="BE1126" s="57"/>
      <c r="BF1126" s="57"/>
      <c r="BG1126" s="57"/>
      <c r="BH1126" s="57"/>
      <c r="BI1126" s="57"/>
      <c r="BJ1126" s="57"/>
      <c r="BK1126" s="57"/>
      <c r="BL1126" s="57"/>
      <c r="BM1126" s="57"/>
      <c r="BN1126" s="57"/>
    </row>
    <row r="1127" spans="17:66" x14ac:dyDescent="0.25"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  <c r="AZ1127" s="57"/>
      <c r="BA1127" s="57"/>
      <c r="BB1127" s="57"/>
      <c r="BC1127" s="57"/>
      <c r="BD1127" s="57"/>
      <c r="BE1127" s="57"/>
      <c r="BF1127" s="57"/>
      <c r="BG1127" s="57"/>
      <c r="BH1127" s="57"/>
      <c r="BI1127" s="57"/>
      <c r="BJ1127" s="57"/>
      <c r="BK1127" s="57"/>
      <c r="BL1127" s="57"/>
      <c r="BM1127" s="57"/>
      <c r="BN1127" s="57"/>
    </row>
    <row r="1128" spans="17:66" x14ac:dyDescent="0.25"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  <c r="AZ1128" s="57"/>
      <c r="BA1128" s="57"/>
      <c r="BB1128" s="57"/>
      <c r="BC1128" s="57"/>
      <c r="BD1128" s="57"/>
      <c r="BE1128" s="57"/>
      <c r="BF1128" s="57"/>
      <c r="BG1128" s="57"/>
      <c r="BH1128" s="57"/>
      <c r="BI1128" s="57"/>
      <c r="BJ1128" s="57"/>
      <c r="BK1128" s="57"/>
      <c r="BL1128" s="57"/>
      <c r="BM1128" s="57"/>
      <c r="BN1128" s="57"/>
    </row>
    <row r="1129" spans="17:66" x14ac:dyDescent="0.25"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7"/>
      <c r="AV1129" s="57"/>
      <c r="AW1129" s="57"/>
      <c r="AX1129" s="57"/>
      <c r="AY1129" s="57"/>
      <c r="AZ1129" s="57"/>
      <c r="BA1129" s="57"/>
      <c r="BB1129" s="57"/>
      <c r="BC1129" s="57"/>
      <c r="BD1129" s="57"/>
      <c r="BE1129" s="57"/>
      <c r="BF1129" s="57"/>
      <c r="BG1129" s="57"/>
      <c r="BH1129" s="57"/>
      <c r="BI1129" s="57"/>
      <c r="BJ1129" s="57"/>
      <c r="BK1129" s="57"/>
      <c r="BL1129" s="57"/>
      <c r="BM1129" s="57"/>
      <c r="BN1129" s="57"/>
    </row>
    <row r="1130" spans="17:66" x14ac:dyDescent="0.25"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  <c r="AZ1130" s="57"/>
      <c r="BA1130" s="57"/>
      <c r="BB1130" s="57"/>
      <c r="BC1130" s="57"/>
      <c r="BD1130" s="57"/>
      <c r="BE1130" s="57"/>
      <c r="BF1130" s="57"/>
      <c r="BG1130" s="57"/>
      <c r="BH1130" s="57"/>
      <c r="BI1130" s="57"/>
      <c r="BJ1130" s="57"/>
      <c r="BK1130" s="57"/>
      <c r="BL1130" s="57"/>
      <c r="BM1130" s="57"/>
      <c r="BN1130" s="57"/>
    </row>
    <row r="1131" spans="17:66" x14ac:dyDescent="0.25"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7"/>
      <c r="AV1131" s="57"/>
      <c r="AW1131" s="57"/>
      <c r="AX1131" s="57"/>
      <c r="AY1131" s="57"/>
      <c r="AZ1131" s="57"/>
      <c r="BA1131" s="57"/>
      <c r="BB1131" s="57"/>
      <c r="BC1131" s="57"/>
      <c r="BD1131" s="57"/>
      <c r="BE1131" s="57"/>
      <c r="BF1131" s="57"/>
      <c r="BG1131" s="57"/>
      <c r="BH1131" s="57"/>
      <c r="BI1131" s="57"/>
      <c r="BJ1131" s="57"/>
      <c r="BK1131" s="57"/>
      <c r="BL1131" s="57"/>
      <c r="BM1131" s="57"/>
      <c r="BN1131" s="57"/>
    </row>
    <row r="1132" spans="17:66" x14ac:dyDescent="0.25"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7"/>
      <c r="AV1132" s="57"/>
      <c r="AW1132" s="57"/>
      <c r="AX1132" s="57"/>
      <c r="AY1132" s="57"/>
      <c r="AZ1132" s="57"/>
      <c r="BA1132" s="57"/>
      <c r="BB1132" s="57"/>
      <c r="BC1132" s="57"/>
      <c r="BD1132" s="57"/>
      <c r="BE1132" s="57"/>
      <c r="BF1132" s="57"/>
      <c r="BG1132" s="57"/>
      <c r="BH1132" s="57"/>
      <c r="BI1132" s="57"/>
      <c r="BJ1132" s="57"/>
      <c r="BK1132" s="57"/>
      <c r="BL1132" s="57"/>
      <c r="BM1132" s="57"/>
      <c r="BN1132" s="57"/>
    </row>
    <row r="1133" spans="17:66" x14ac:dyDescent="0.25"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7"/>
      <c r="AV1133" s="57"/>
      <c r="AW1133" s="57"/>
      <c r="AX1133" s="57"/>
      <c r="AY1133" s="57"/>
      <c r="AZ1133" s="57"/>
      <c r="BA1133" s="57"/>
      <c r="BB1133" s="57"/>
      <c r="BC1133" s="57"/>
      <c r="BD1133" s="57"/>
      <c r="BE1133" s="57"/>
      <c r="BF1133" s="57"/>
      <c r="BG1133" s="57"/>
      <c r="BH1133" s="57"/>
      <c r="BI1133" s="57"/>
      <c r="BJ1133" s="57"/>
      <c r="BK1133" s="57"/>
      <c r="BL1133" s="57"/>
      <c r="BM1133" s="57"/>
      <c r="BN1133" s="57"/>
    </row>
    <row r="1134" spans="17:66" x14ac:dyDescent="0.25"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7"/>
      <c r="AV1134" s="57"/>
      <c r="AW1134" s="57"/>
      <c r="AX1134" s="57"/>
      <c r="AY1134" s="57"/>
      <c r="AZ1134" s="57"/>
      <c r="BA1134" s="57"/>
      <c r="BB1134" s="57"/>
      <c r="BC1134" s="57"/>
      <c r="BD1134" s="57"/>
      <c r="BE1134" s="57"/>
      <c r="BF1134" s="57"/>
      <c r="BG1134" s="57"/>
      <c r="BH1134" s="57"/>
      <c r="BI1134" s="57"/>
      <c r="BJ1134" s="57"/>
      <c r="BK1134" s="57"/>
      <c r="BL1134" s="57"/>
      <c r="BM1134" s="57"/>
      <c r="BN1134" s="57"/>
    </row>
    <row r="1135" spans="17:66" x14ac:dyDescent="0.25"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  <c r="AZ1135" s="57"/>
      <c r="BA1135" s="57"/>
      <c r="BB1135" s="57"/>
      <c r="BC1135" s="57"/>
      <c r="BD1135" s="57"/>
      <c r="BE1135" s="57"/>
      <c r="BF1135" s="57"/>
      <c r="BG1135" s="57"/>
      <c r="BH1135" s="57"/>
      <c r="BI1135" s="57"/>
      <c r="BJ1135" s="57"/>
      <c r="BK1135" s="57"/>
      <c r="BL1135" s="57"/>
      <c r="BM1135" s="57"/>
      <c r="BN1135" s="57"/>
    </row>
    <row r="1136" spans="17:66" x14ac:dyDescent="0.25"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  <c r="BC1136" s="57"/>
      <c r="BD1136" s="57"/>
      <c r="BE1136" s="57"/>
      <c r="BF1136" s="57"/>
      <c r="BG1136" s="57"/>
      <c r="BH1136" s="57"/>
      <c r="BI1136" s="57"/>
      <c r="BJ1136" s="57"/>
      <c r="BK1136" s="57"/>
      <c r="BL1136" s="57"/>
      <c r="BM1136" s="57"/>
      <c r="BN1136" s="57"/>
    </row>
    <row r="1137" spans="17:66" x14ac:dyDescent="0.25"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  <c r="AZ1137" s="57"/>
      <c r="BA1137" s="57"/>
      <c r="BB1137" s="57"/>
      <c r="BC1137" s="57"/>
      <c r="BD1137" s="57"/>
      <c r="BE1137" s="57"/>
      <c r="BF1137" s="57"/>
      <c r="BG1137" s="57"/>
      <c r="BH1137" s="57"/>
      <c r="BI1137" s="57"/>
      <c r="BJ1137" s="57"/>
      <c r="BK1137" s="57"/>
      <c r="BL1137" s="57"/>
      <c r="BM1137" s="57"/>
      <c r="BN1137" s="57"/>
    </row>
    <row r="1138" spans="17:66" x14ac:dyDescent="0.25"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7"/>
      <c r="AV1138" s="57"/>
      <c r="AW1138" s="57"/>
      <c r="AX1138" s="57"/>
      <c r="AY1138" s="57"/>
      <c r="AZ1138" s="57"/>
      <c r="BA1138" s="57"/>
      <c r="BB1138" s="57"/>
      <c r="BC1138" s="57"/>
      <c r="BD1138" s="57"/>
      <c r="BE1138" s="57"/>
      <c r="BF1138" s="57"/>
      <c r="BG1138" s="57"/>
      <c r="BH1138" s="57"/>
      <c r="BI1138" s="57"/>
      <c r="BJ1138" s="57"/>
      <c r="BK1138" s="57"/>
      <c r="BL1138" s="57"/>
      <c r="BM1138" s="57"/>
      <c r="BN1138" s="57"/>
    </row>
    <row r="1139" spans="17:66" x14ac:dyDescent="0.25"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7"/>
      <c r="AV1139" s="57"/>
      <c r="AW1139" s="57"/>
      <c r="AX1139" s="57"/>
      <c r="AY1139" s="57"/>
      <c r="AZ1139" s="57"/>
      <c r="BA1139" s="57"/>
      <c r="BB1139" s="57"/>
      <c r="BC1139" s="57"/>
      <c r="BD1139" s="57"/>
      <c r="BE1139" s="57"/>
      <c r="BF1139" s="57"/>
      <c r="BG1139" s="57"/>
      <c r="BH1139" s="57"/>
      <c r="BI1139" s="57"/>
      <c r="BJ1139" s="57"/>
      <c r="BK1139" s="57"/>
      <c r="BL1139" s="57"/>
      <c r="BM1139" s="57"/>
      <c r="BN1139" s="57"/>
    </row>
    <row r="1140" spans="17:66" x14ac:dyDescent="0.25"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7"/>
      <c r="AV1140" s="57"/>
      <c r="AW1140" s="57"/>
      <c r="AX1140" s="57"/>
      <c r="AY1140" s="57"/>
      <c r="AZ1140" s="57"/>
      <c r="BA1140" s="57"/>
      <c r="BB1140" s="57"/>
      <c r="BC1140" s="57"/>
      <c r="BD1140" s="57"/>
      <c r="BE1140" s="57"/>
      <c r="BF1140" s="57"/>
      <c r="BG1140" s="57"/>
      <c r="BH1140" s="57"/>
      <c r="BI1140" s="57"/>
      <c r="BJ1140" s="57"/>
      <c r="BK1140" s="57"/>
      <c r="BL1140" s="57"/>
      <c r="BM1140" s="57"/>
      <c r="BN1140" s="57"/>
    </row>
    <row r="1141" spans="17:66" x14ac:dyDescent="0.25"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7"/>
      <c r="AV1141" s="57"/>
      <c r="AW1141" s="57"/>
      <c r="AX1141" s="57"/>
      <c r="AY1141" s="57"/>
      <c r="AZ1141" s="57"/>
      <c r="BA1141" s="57"/>
      <c r="BB1141" s="57"/>
      <c r="BC1141" s="57"/>
      <c r="BD1141" s="57"/>
      <c r="BE1141" s="57"/>
      <c r="BF1141" s="57"/>
      <c r="BG1141" s="57"/>
      <c r="BH1141" s="57"/>
      <c r="BI1141" s="57"/>
      <c r="BJ1141" s="57"/>
      <c r="BK1141" s="57"/>
      <c r="BL1141" s="57"/>
      <c r="BM1141" s="57"/>
      <c r="BN1141" s="57"/>
    </row>
    <row r="1142" spans="17:66" x14ac:dyDescent="0.25"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  <c r="AZ1142" s="57"/>
      <c r="BA1142" s="57"/>
      <c r="BB1142" s="57"/>
      <c r="BC1142" s="57"/>
      <c r="BD1142" s="57"/>
      <c r="BE1142" s="57"/>
      <c r="BF1142" s="57"/>
      <c r="BG1142" s="57"/>
      <c r="BH1142" s="57"/>
      <c r="BI1142" s="57"/>
      <c r="BJ1142" s="57"/>
      <c r="BK1142" s="57"/>
      <c r="BL1142" s="57"/>
      <c r="BM1142" s="57"/>
      <c r="BN1142" s="57"/>
    </row>
    <row r="1143" spans="17:66" x14ac:dyDescent="0.25"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7"/>
      <c r="AV1143" s="57"/>
      <c r="AW1143" s="57"/>
      <c r="AX1143" s="57"/>
      <c r="AY1143" s="57"/>
      <c r="AZ1143" s="57"/>
      <c r="BA1143" s="57"/>
      <c r="BB1143" s="57"/>
      <c r="BC1143" s="57"/>
      <c r="BD1143" s="57"/>
      <c r="BE1143" s="57"/>
      <c r="BF1143" s="57"/>
      <c r="BG1143" s="57"/>
      <c r="BH1143" s="57"/>
      <c r="BI1143" s="57"/>
      <c r="BJ1143" s="57"/>
      <c r="BK1143" s="57"/>
      <c r="BL1143" s="57"/>
      <c r="BM1143" s="57"/>
      <c r="BN1143" s="57"/>
    </row>
    <row r="1144" spans="17:66" x14ac:dyDescent="0.25"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  <c r="AZ1144" s="57"/>
      <c r="BA1144" s="57"/>
      <c r="BB1144" s="57"/>
      <c r="BC1144" s="57"/>
      <c r="BD1144" s="57"/>
      <c r="BE1144" s="57"/>
      <c r="BF1144" s="57"/>
      <c r="BG1144" s="57"/>
      <c r="BH1144" s="57"/>
      <c r="BI1144" s="57"/>
      <c r="BJ1144" s="57"/>
      <c r="BK1144" s="57"/>
      <c r="BL1144" s="57"/>
      <c r="BM1144" s="57"/>
      <c r="BN1144" s="57"/>
    </row>
    <row r="1145" spans="17:66" x14ac:dyDescent="0.25"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7"/>
      <c r="AV1145" s="57"/>
      <c r="AW1145" s="57"/>
      <c r="AX1145" s="57"/>
      <c r="AY1145" s="57"/>
      <c r="AZ1145" s="57"/>
      <c r="BA1145" s="57"/>
      <c r="BB1145" s="57"/>
      <c r="BC1145" s="57"/>
      <c r="BD1145" s="57"/>
      <c r="BE1145" s="57"/>
      <c r="BF1145" s="57"/>
      <c r="BG1145" s="57"/>
      <c r="BH1145" s="57"/>
      <c r="BI1145" s="57"/>
      <c r="BJ1145" s="57"/>
      <c r="BK1145" s="57"/>
      <c r="BL1145" s="57"/>
      <c r="BM1145" s="57"/>
      <c r="BN1145" s="57"/>
    </row>
    <row r="1146" spans="17:66" x14ac:dyDescent="0.25"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7"/>
      <c r="AV1146" s="57"/>
      <c r="AW1146" s="57"/>
      <c r="AX1146" s="57"/>
      <c r="AY1146" s="57"/>
      <c r="AZ1146" s="57"/>
      <c r="BA1146" s="57"/>
      <c r="BB1146" s="57"/>
      <c r="BC1146" s="57"/>
      <c r="BD1146" s="57"/>
      <c r="BE1146" s="57"/>
      <c r="BF1146" s="57"/>
      <c r="BG1146" s="57"/>
      <c r="BH1146" s="57"/>
      <c r="BI1146" s="57"/>
      <c r="BJ1146" s="57"/>
      <c r="BK1146" s="57"/>
      <c r="BL1146" s="57"/>
      <c r="BM1146" s="57"/>
      <c r="BN1146" s="57"/>
    </row>
    <row r="1147" spans="17:66" x14ac:dyDescent="0.25"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7"/>
      <c r="AV1147" s="57"/>
      <c r="AW1147" s="57"/>
      <c r="AX1147" s="57"/>
      <c r="AY1147" s="57"/>
      <c r="AZ1147" s="57"/>
      <c r="BA1147" s="57"/>
      <c r="BB1147" s="57"/>
      <c r="BC1147" s="57"/>
      <c r="BD1147" s="57"/>
      <c r="BE1147" s="57"/>
      <c r="BF1147" s="57"/>
      <c r="BG1147" s="57"/>
      <c r="BH1147" s="57"/>
      <c r="BI1147" s="57"/>
      <c r="BJ1147" s="57"/>
      <c r="BK1147" s="57"/>
      <c r="BL1147" s="57"/>
      <c r="BM1147" s="57"/>
      <c r="BN1147" s="57"/>
    </row>
    <row r="1148" spans="17:66" x14ac:dyDescent="0.25"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7"/>
      <c r="AV1148" s="57"/>
      <c r="AW1148" s="57"/>
      <c r="AX1148" s="57"/>
      <c r="AY1148" s="57"/>
      <c r="AZ1148" s="57"/>
      <c r="BA1148" s="57"/>
      <c r="BB1148" s="57"/>
      <c r="BC1148" s="57"/>
      <c r="BD1148" s="57"/>
      <c r="BE1148" s="57"/>
      <c r="BF1148" s="57"/>
      <c r="BG1148" s="57"/>
      <c r="BH1148" s="57"/>
      <c r="BI1148" s="57"/>
      <c r="BJ1148" s="57"/>
      <c r="BK1148" s="57"/>
      <c r="BL1148" s="57"/>
      <c r="BM1148" s="57"/>
      <c r="BN1148" s="57"/>
    </row>
    <row r="1149" spans="17:66" x14ac:dyDescent="0.25"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7"/>
      <c r="AV1149" s="57"/>
      <c r="AW1149" s="57"/>
      <c r="AX1149" s="57"/>
      <c r="AY1149" s="57"/>
      <c r="AZ1149" s="57"/>
      <c r="BA1149" s="57"/>
      <c r="BB1149" s="57"/>
      <c r="BC1149" s="57"/>
      <c r="BD1149" s="57"/>
      <c r="BE1149" s="57"/>
      <c r="BF1149" s="57"/>
      <c r="BG1149" s="57"/>
      <c r="BH1149" s="57"/>
      <c r="BI1149" s="57"/>
      <c r="BJ1149" s="57"/>
      <c r="BK1149" s="57"/>
      <c r="BL1149" s="57"/>
      <c r="BM1149" s="57"/>
      <c r="BN1149" s="57"/>
    </row>
    <row r="1150" spans="17:66" x14ac:dyDescent="0.25"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7"/>
      <c r="AV1150" s="57"/>
      <c r="AW1150" s="57"/>
      <c r="AX1150" s="57"/>
      <c r="AY1150" s="57"/>
      <c r="AZ1150" s="57"/>
      <c r="BA1150" s="57"/>
      <c r="BB1150" s="57"/>
      <c r="BC1150" s="57"/>
      <c r="BD1150" s="57"/>
      <c r="BE1150" s="57"/>
      <c r="BF1150" s="57"/>
      <c r="BG1150" s="57"/>
      <c r="BH1150" s="57"/>
      <c r="BI1150" s="57"/>
      <c r="BJ1150" s="57"/>
      <c r="BK1150" s="57"/>
      <c r="BL1150" s="57"/>
      <c r="BM1150" s="57"/>
      <c r="BN1150" s="57"/>
    </row>
    <row r="1151" spans="17:66" x14ac:dyDescent="0.25"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  <c r="AZ1151" s="57"/>
      <c r="BA1151" s="57"/>
      <c r="BB1151" s="57"/>
      <c r="BC1151" s="57"/>
      <c r="BD1151" s="57"/>
      <c r="BE1151" s="57"/>
      <c r="BF1151" s="57"/>
      <c r="BG1151" s="57"/>
      <c r="BH1151" s="57"/>
      <c r="BI1151" s="57"/>
      <c r="BJ1151" s="57"/>
      <c r="BK1151" s="57"/>
      <c r="BL1151" s="57"/>
      <c r="BM1151" s="57"/>
      <c r="BN1151" s="57"/>
    </row>
    <row r="1152" spans="17:66" x14ac:dyDescent="0.25"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  <c r="AZ1152" s="57"/>
      <c r="BA1152" s="57"/>
      <c r="BB1152" s="57"/>
      <c r="BC1152" s="57"/>
      <c r="BD1152" s="57"/>
      <c r="BE1152" s="57"/>
      <c r="BF1152" s="57"/>
      <c r="BG1152" s="57"/>
      <c r="BH1152" s="57"/>
      <c r="BI1152" s="57"/>
      <c r="BJ1152" s="57"/>
      <c r="BK1152" s="57"/>
      <c r="BL1152" s="57"/>
      <c r="BM1152" s="57"/>
      <c r="BN1152" s="57"/>
    </row>
    <row r="1153" spans="17:66" x14ac:dyDescent="0.25"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  <c r="AZ1153" s="57"/>
      <c r="BA1153" s="57"/>
      <c r="BB1153" s="57"/>
      <c r="BC1153" s="57"/>
      <c r="BD1153" s="57"/>
      <c r="BE1153" s="57"/>
      <c r="BF1153" s="57"/>
      <c r="BG1153" s="57"/>
      <c r="BH1153" s="57"/>
      <c r="BI1153" s="57"/>
      <c r="BJ1153" s="57"/>
      <c r="BK1153" s="57"/>
      <c r="BL1153" s="57"/>
      <c r="BM1153" s="57"/>
      <c r="BN1153" s="57"/>
    </row>
    <row r="1154" spans="17:66" x14ac:dyDescent="0.25"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  <c r="AZ1154" s="57"/>
      <c r="BA1154" s="57"/>
      <c r="BB1154" s="57"/>
      <c r="BC1154" s="57"/>
      <c r="BD1154" s="57"/>
      <c r="BE1154" s="57"/>
      <c r="BF1154" s="57"/>
      <c r="BG1154" s="57"/>
      <c r="BH1154" s="57"/>
      <c r="BI1154" s="57"/>
      <c r="BJ1154" s="57"/>
      <c r="BK1154" s="57"/>
      <c r="BL1154" s="57"/>
      <c r="BM1154" s="57"/>
      <c r="BN1154" s="57"/>
    </row>
    <row r="1155" spans="17:66" x14ac:dyDescent="0.25"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  <c r="AZ1155" s="57"/>
      <c r="BA1155" s="57"/>
      <c r="BB1155" s="57"/>
      <c r="BC1155" s="57"/>
      <c r="BD1155" s="57"/>
      <c r="BE1155" s="57"/>
      <c r="BF1155" s="57"/>
      <c r="BG1155" s="57"/>
      <c r="BH1155" s="57"/>
      <c r="BI1155" s="57"/>
      <c r="BJ1155" s="57"/>
      <c r="BK1155" s="57"/>
      <c r="BL1155" s="57"/>
      <c r="BM1155" s="57"/>
      <c r="BN1155" s="57"/>
    </row>
    <row r="1156" spans="17:66" x14ac:dyDescent="0.25"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  <c r="AZ1156" s="57"/>
      <c r="BA1156" s="57"/>
      <c r="BB1156" s="57"/>
      <c r="BC1156" s="57"/>
      <c r="BD1156" s="57"/>
      <c r="BE1156" s="57"/>
      <c r="BF1156" s="57"/>
      <c r="BG1156" s="57"/>
      <c r="BH1156" s="57"/>
      <c r="BI1156" s="57"/>
      <c r="BJ1156" s="57"/>
      <c r="BK1156" s="57"/>
      <c r="BL1156" s="57"/>
      <c r="BM1156" s="57"/>
      <c r="BN1156" s="57"/>
    </row>
    <row r="1157" spans="17:66" x14ac:dyDescent="0.25"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  <c r="AZ1157" s="57"/>
      <c r="BA1157" s="57"/>
      <c r="BB1157" s="57"/>
      <c r="BC1157" s="57"/>
      <c r="BD1157" s="57"/>
      <c r="BE1157" s="57"/>
      <c r="BF1157" s="57"/>
      <c r="BG1157" s="57"/>
      <c r="BH1157" s="57"/>
      <c r="BI1157" s="57"/>
      <c r="BJ1157" s="57"/>
      <c r="BK1157" s="57"/>
      <c r="BL1157" s="57"/>
      <c r="BM1157" s="57"/>
      <c r="BN1157" s="57"/>
    </row>
    <row r="1158" spans="17:66" x14ac:dyDescent="0.25"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7"/>
      <c r="AV1158" s="57"/>
      <c r="AW1158" s="57"/>
      <c r="AX1158" s="57"/>
      <c r="AY1158" s="57"/>
      <c r="AZ1158" s="57"/>
      <c r="BA1158" s="57"/>
      <c r="BB1158" s="57"/>
      <c r="BC1158" s="57"/>
      <c r="BD1158" s="57"/>
      <c r="BE1158" s="57"/>
      <c r="BF1158" s="57"/>
      <c r="BG1158" s="57"/>
      <c r="BH1158" s="57"/>
      <c r="BI1158" s="57"/>
      <c r="BJ1158" s="57"/>
      <c r="BK1158" s="57"/>
      <c r="BL1158" s="57"/>
      <c r="BM1158" s="57"/>
      <c r="BN1158" s="57"/>
    </row>
    <row r="1159" spans="17:66" x14ac:dyDescent="0.25"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7"/>
      <c r="AV1159" s="57"/>
      <c r="AW1159" s="57"/>
      <c r="AX1159" s="57"/>
      <c r="AY1159" s="57"/>
      <c r="AZ1159" s="57"/>
      <c r="BA1159" s="57"/>
      <c r="BB1159" s="57"/>
      <c r="BC1159" s="57"/>
      <c r="BD1159" s="57"/>
      <c r="BE1159" s="57"/>
      <c r="BF1159" s="57"/>
      <c r="BG1159" s="57"/>
      <c r="BH1159" s="57"/>
      <c r="BI1159" s="57"/>
      <c r="BJ1159" s="57"/>
      <c r="BK1159" s="57"/>
      <c r="BL1159" s="57"/>
      <c r="BM1159" s="57"/>
      <c r="BN1159" s="57"/>
    </row>
    <row r="1160" spans="17:66" x14ac:dyDescent="0.25"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  <c r="AZ1160" s="57"/>
      <c r="BA1160" s="57"/>
      <c r="BB1160" s="57"/>
      <c r="BC1160" s="57"/>
      <c r="BD1160" s="57"/>
      <c r="BE1160" s="57"/>
      <c r="BF1160" s="57"/>
      <c r="BG1160" s="57"/>
      <c r="BH1160" s="57"/>
      <c r="BI1160" s="57"/>
      <c r="BJ1160" s="57"/>
      <c r="BK1160" s="57"/>
      <c r="BL1160" s="57"/>
      <c r="BM1160" s="57"/>
      <c r="BN1160" s="57"/>
    </row>
    <row r="1161" spans="17:66" x14ac:dyDescent="0.25"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7"/>
      <c r="AV1161" s="57"/>
      <c r="AW1161" s="57"/>
      <c r="AX1161" s="57"/>
      <c r="AY1161" s="57"/>
      <c r="AZ1161" s="57"/>
      <c r="BA1161" s="57"/>
      <c r="BB1161" s="57"/>
      <c r="BC1161" s="57"/>
      <c r="BD1161" s="57"/>
      <c r="BE1161" s="57"/>
      <c r="BF1161" s="57"/>
      <c r="BG1161" s="57"/>
      <c r="BH1161" s="57"/>
      <c r="BI1161" s="57"/>
      <c r="BJ1161" s="57"/>
      <c r="BK1161" s="57"/>
      <c r="BL1161" s="57"/>
      <c r="BM1161" s="57"/>
      <c r="BN1161" s="57"/>
    </row>
    <row r="1162" spans="17:66" x14ac:dyDescent="0.25"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7"/>
      <c r="AV1162" s="57"/>
      <c r="AW1162" s="57"/>
      <c r="AX1162" s="57"/>
      <c r="AY1162" s="57"/>
      <c r="AZ1162" s="57"/>
      <c r="BA1162" s="57"/>
      <c r="BB1162" s="57"/>
      <c r="BC1162" s="57"/>
      <c r="BD1162" s="57"/>
      <c r="BE1162" s="57"/>
      <c r="BF1162" s="57"/>
      <c r="BG1162" s="57"/>
      <c r="BH1162" s="57"/>
      <c r="BI1162" s="57"/>
      <c r="BJ1162" s="57"/>
      <c r="BK1162" s="57"/>
      <c r="BL1162" s="57"/>
      <c r="BM1162" s="57"/>
      <c r="BN1162" s="57"/>
    </row>
    <row r="1163" spans="17:66" x14ac:dyDescent="0.25"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7"/>
      <c r="AV1163" s="57"/>
      <c r="AW1163" s="57"/>
      <c r="AX1163" s="57"/>
      <c r="AY1163" s="57"/>
      <c r="AZ1163" s="57"/>
      <c r="BA1163" s="57"/>
      <c r="BB1163" s="57"/>
      <c r="BC1163" s="57"/>
      <c r="BD1163" s="57"/>
      <c r="BE1163" s="57"/>
      <c r="BF1163" s="57"/>
      <c r="BG1163" s="57"/>
      <c r="BH1163" s="57"/>
      <c r="BI1163" s="57"/>
      <c r="BJ1163" s="57"/>
      <c r="BK1163" s="57"/>
      <c r="BL1163" s="57"/>
      <c r="BM1163" s="57"/>
      <c r="BN1163" s="57"/>
    </row>
    <row r="1164" spans="17:66" x14ac:dyDescent="0.25"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  <c r="AZ1164" s="57"/>
      <c r="BA1164" s="57"/>
      <c r="BB1164" s="57"/>
      <c r="BC1164" s="57"/>
      <c r="BD1164" s="57"/>
      <c r="BE1164" s="57"/>
      <c r="BF1164" s="57"/>
      <c r="BG1164" s="57"/>
      <c r="BH1164" s="57"/>
      <c r="BI1164" s="57"/>
      <c r="BJ1164" s="57"/>
      <c r="BK1164" s="57"/>
      <c r="BL1164" s="57"/>
      <c r="BM1164" s="57"/>
      <c r="BN1164" s="57"/>
    </row>
    <row r="1165" spans="17:66" x14ac:dyDescent="0.25"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  <c r="AZ1165" s="57"/>
      <c r="BA1165" s="57"/>
      <c r="BB1165" s="57"/>
      <c r="BC1165" s="57"/>
      <c r="BD1165" s="57"/>
      <c r="BE1165" s="57"/>
      <c r="BF1165" s="57"/>
      <c r="BG1165" s="57"/>
      <c r="BH1165" s="57"/>
      <c r="BI1165" s="57"/>
      <c r="BJ1165" s="57"/>
      <c r="BK1165" s="57"/>
      <c r="BL1165" s="57"/>
      <c r="BM1165" s="57"/>
      <c r="BN1165" s="57"/>
    </row>
    <row r="1166" spans="17:66" x14ac:dyDescent="0.25"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  <c r="AZ1166" s="57"/>
      <c r="BA1166" s="57"/>
      <c r="BB1166" s="57"/>
      <c r="BC1166" s="57"/>
      <c r="BD1166" s="57"/>
      <c r="BE1166" s="57"/>
      <c r="BF1166" s="57"/>
      <c r="BG1166" s="57"/>
      <c r="BH1166" s="57"/>
      <c r="BI1166" s="57"/>
      <c r="BJ1166" s="57"/>
      <c r="BK1166" s="57"/>
      <c r="BL1166" s="57"/>
      <c r="BM1166" s="57"/>
      <c r="BN1166" s="57"/>
    </row>
    <row r="1167" spans="17:66" x14ac:dyDescent="0.25"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7"/>
      <c r="AV1167" s="57"/>
      <c r="AW1167" s="57"/>
      <c r="AX1167" s="57"/>
      <c r="AY1167" s="57"/>
      <c r="AZ1167" s="57"/>
      <c r="BA1167" s="57"/>
      <c r="BB1167" s="57"/>
      <c r="BC1167" s="57"/>
      <c r="BD1167" s="57"/>
      <c r="BE1167" s="57"/>
      <c r="BF1167" s="57"/>
      <c r="BG1167" s="57"/>
      <c r="BH1167" s="57"/>
      <c r="BI1167" s="57"/>
      <c r="BJ1167" s="57"/>
      <c r="BK1167" s="57"/>
      <c r="BL1167" s="57"/>
      <c r="BM1167" s="57"/>
      <c r="BN1167" s="57"/>
    </row>
    <row r="1168" spans="17:66" x14ac:dyDescent="0.25"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7"/>
      <c r="AV1168" s="57"/>
      <c r="AW1168" s="57"/>
      <c r="AX1168" s="57"/>
      <c r="AY1168" s="57"/>
      <c r="AZ1168" s="57"/>
      <c r="BA1168" s="57"/>
      <c r="BB1168" s="57"/>
      <c r="BC1168" s="57"/>
      <c r="BD1168" s="57"/>
      <c r="BE1168" s="57"/>
      <c r="BF1168" s="57"/>
      <c r="BG1168" s="57"/>
      <c r="BH1168" s="57"/>
      <c r="BI1168" s="57"/>
      <c r="BJ1168" s="57"/>
      <c r="BK1168" s="57"/>
      <c r="BL1168" s="57"/>
      <c r="BM1168" s="57"/>
      <c r="BN1168" s="57"/>
    </row>
    <row r="1169" spans="17:66" x14ac:dyDescent="0.25"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7"/>
      <c r="AV1169" s="57"/>
      <c r="AW1169" s="57"/>
      <c r="AX1169" s="57"/>
      <c r="AY1169" s="57"/>
      <c r="AZ1169" s="57"/>
      <c r="BA1169" s="57"/>
      <c r="BB1169" s="57"/>
      <c r="BC1169" s="57"/>
      <c r="BD1169" s="57"/>
      <c r="BE1169" s="57"/>
      <c r="BF1169" s="57"/>
      <c r="BG1169" s="57"/>
      <c r="BH1169" s="57"/>
      <c r="BI1169" s="57"/>
      <c r="BJ1169" s="57"/>
      <c r="BK1169" s="57"/>
      <c r="BL1169" s="57"/>
      <c r="BM1169" s="57"/>
      <c r="BN1169" s="57"/>
    </row>
    <row r="1170" spans="17:66" x14ac:dyDescent="0.25"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7"/>
      <c r="AV1170" s="57"/>
      <c r="AW1170" s="57"/>
      <c r="AX1170" s="57"/>
      <c r="AY1170" s="57"/>
      <c r="AZ1170" s="57"/>
      <c r="BA1170" s="57"/>
      <c r="BB1170" s="57"/>
      <c r="BC1170" s="57"/>
      <c r="BD1170" s="57"/>
      <c r="BE1170" s="57"/>
      <c r="BF1170" s="57"/>
      <c r="BG1170" s="57"/>
      <c r="BH1170" s="57"/>
      <c r="BI1170" s="57"/>
      <c r="BJ1170" s="57"/>
      <c r="BK1170" s="57"/>
      <c r="BL1170" s="57"/>
      <c r="BM1170" s="57"/>
      <c r="BN1170" s="57"/>
    </row>
    <row r="1171" spans="17:66" x14ac:dyDescent="0.25"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7"/>
      <c r="AV1171" s="57"/>
      <c r="AW1171" s="57"/>
      <c r="AX1171" s="57"/>
      <c r="AY1171" s="57"/>
      <c r="AZ1171" s="57"/>
      <c r="BA1171" s="57"/>
      <c r="BB1171" s="57"/>
      <c r="BC1171" s="57"/>
      <c r="BD1171" s="57"/>
      <c r="BE1171" s="57"/>
      <c r="BF1171" s="57"/>
      <c r="BG1171" s="57"/>
      <c r="BH1171" s="57"/>
      <c r="BI1171" s="57"/>
      <c r="BJ1171" s="57"/>
      <c r="BK1171" s="57"/>
      <c r="BL1171" s="57"/>
      <c r="BM1171" s="57"/>
      <c r="BN1171" s="57"/>
    </row>
    <row r="1172" spans="17:66" x14ac:dyDescent="0.25"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7"/>
      <c r="AV1172" s="57"/>
      <c r="AW1172" s="57"/>
      <c r="AX1172" s="57"/>
      <c r="AY1172" s="57"/>
      <c r="AZ1172" s="57"/>
      <c r="BA1172" s="57"/>
      <c r="BB1172" s="57"/>
      <c r="BC1172" s="57"/>
      <c r="BD1172" s="57"/>
      <c r="BE1172" s="57"/>
      <c r="BF1172" s="57"/>
      <c r="BG1172" s="57"/>
      <c r="BH1172" s="57"/>
      <c r="BI1172" s="57"/>
      <c r="BJ1172" s="57"/>
      <c r="BK1172" s="57"/>
      <c r="BL1172" s="57"/>
      <c r="BM1172" s="57"/>
      <c r="BN1172" s="57"/>
    </row>
    <row r="1173" spans="17:66" x14ac:dyDescent="0.25"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  <c r="AZ1173" s="57"/>
      <c r="BA1173" s="57"/>
      <c r="BB1173" s="57"/>
      <c r="BC1173" s="57"/>
      <c r="BD1173" s="57"/>
      <c r="BE1173" s="57"/>
      <c r="BF1173" s="57"/>
      <c r="BG1173" s="57"/>
      <c r="BH1173" s="57"/>
      <c r="BI1173" s="57"/>
      <c r="BJ1173" s="57"/>
      <c r="BK1173" s="57"/>
      <c r="BL1173" s="57"/>
      <c r="BM1173" s="57"/>
      <c r="BN1173" s="57"/>
    </row>
    <row r="1174" spans="17:66" x14ac:dyDescent="0.25"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  <c r="AZ1174" s="57"/>
      <c r="BA1174" s="57"/>
      <c r="BB1174" s="57"/>
      <c r="BC1174" s="57"/>
      <c r="BD1174" s="57"/>
      <c r="BE1174" s="57"/>
      <c r="BF1174" s="57"/>
      <c r="BG1174" s="57"/>
      <c r="BH1174" s="57"/>
      <c r="BI1174" s="57"/>
      <c r="BJ1174" s="57"/>
      <c r="BK1174" s="57"/>
      <c r="BL1174" s="57"/>
      <c r="BM1174" s="57"/>
      <c r="BN1174" s="57"/>
    </row>
    <row r="1175" spans="17:66" x14ac:dyDescent="0.25"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7"/>
      <c r="AV1175" s="57"/>
      <c r="AW1175" s="57"/>
      <c r="AX1175" s="57"/>
      <c r="AY1175" s="57"/>
      <c r="AZ1175" s="57"/>
      <c r="BA1175" s="57"/>
      <c r="BB1175" s="57"/>
      <c r="BC1175" s="57"/>
      <c r="BD1175" s="57"/>
      <c r="BE1175" s="57"/>
      <c r="BF1175" s="57"/>
      <c r="BG1175" s="57"/>
      <c r="BH1175" s="57"/>
      <c r="BI1175" s="57"/>
      <c r="BJ1175" s="57"/>
      <c r="BK1175" s="57"/>
      <c r="BL1175" s="57"/>
      <c r="BM1175" s="57"/>
      <c r="BN1175" s="57"/>
    </row>
    <row r="1176" spans="17:66" x14ac:dyDescent="0.25"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7"/>
      <c r="AV1176" s="57"/>
      <c r="AW1176" s="57"/>
      <c r="AX1176" s="57"/>
      <c r="AY1176" s="57"/>
      <c r="AZ1176" s="57"/>
      <c r="BA1176" s="57"/>
      <c r="BB1176" s="57"/>
      <c r="BC1176" s="57"/>
      <c r="BD1176" s="57"/>
      <c r="BE1176" s="57"/>
      <c r="BF1176" s="57"/>
      <c r="BG1176" s="57"/>
      <c r="BH1176" s="57"/>
      <c r="BI1176" s="57"/>
      <c r="BJ1176" s="57"/>
      <c r="BK1176" s="57"/>
      <c r="BL1176" s="57"/>
      <c r="BM1176" s="57"/>
      <c r="BN1176" s="57"/>
    </row>
    <row r="1177" spans="17:66" x14ac:dyDescent="0.25"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7"/>
      <c r="AV1177" s="57"/>
      <c r="AW1177" s="57"/>
      <c r="AX1177" s="57"/>
      <c r="AY1177" s="57"/>
      <c r="AZ1177" s="57"/>
      <c r="BA1177" s="57"/>
      <c r="BB1177" s="57"/>
      <c r="BC1177" s="57"/>
      <c r="BD1177" s="57"/>
      <c r="BE1177" s="57"/>
      <c r="BF1177" s="57"/>
      <c r="BG1177" s="57"/>
      <c r="BH1177" s="57"/>
      <c r="BI1177" s="57"/>
      <c r="BJ1177" s="57"/>
      <c r="BK1177" s="57"/>
      <c r="BL1177" s="57"/>
      <c r="BM1177" s="57"/>
      <c r="BN1177" s="57"/>
    </row>
    <row r="1178" spans="17:66" x14ac:dyDescent="0.25"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7"/>
      <c r="AV1178" s="57"/>
      <c r="AW1178" s="57"/>
      <c r="AX1178" s="57"/>
      <c r="AY1178" s="57"/>
      <c r="AZ1178" s="57"/>
      <c r="BA1178" s="57"/>
      <c r="BB1178" s="57"/>
      <c r="BC1178" s="57"/>
      <c r="BD1178" s="57"/>
      <c r="BE1178" s="57"/>
      <c r="BF1178" s="57"/>
      <c r="BG1178" s="57"/>
      <c r="BH1178" s="57"/>
      <c r="BI1178" s="57"/>
      <c r="BJ1178" s="57"/>
      <c r="BK1178" s="57"/>
      <c r="BL1178" s="57"/>
      <c r="BM1178" s="57"/>
      <c r="BN1178" s="57"/>
    </row>
    <row r="1179" spans="17:66" x14ac:dyDescent="0.25"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  <c r="AZ1179" s="57"/>
      <c r="BA1179" s="57"/>
      <c r="BB1179" s="57"/>
      <c r="BC1179" s="57"/>
      <c r="BD1179" s="57"/>
      <c r="BE1179" s="57"/>
      <c r="BF1179" s="57"/>
      <c r="BG1179" s="57"/>
      <c r="BH1179" s="57"/>
      <c r="BI1179" s="57"/>
      <c r="BJ1179" s="57"/>
      <c r="BK1179" s="57"/>
      <c r="BL1179" s="57"/>
      <c r="BM1179" s="57"/>
      <c r="BN1179" s="57"/>
    </row>
    <row r="1180" spans="17:66" x14ac:dyDescent="0.25"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  <c r="AZ1180" s="57"/>
      <c r="BA1180" s="57"/>
      <c r="BB1180" s="57"/>
      <c r="BC1180" s="57"/>
      <c r="BD1180" s="57"/>
      <c r="BE1180" s="57"/>
      <c r="BF1180" s="57"/>
      <c r="BG1180" s="57"/>
      <c r="BH1180" s="57"/>
      <c r="BI1180" s="57"/>
      <c r="BJ1180" s="57"/>
      <c r="BK1180" s="57"/>
      <c r="BL1180" s="57"/>
      <c r="BM1180" s="57"/>
      <c r="BN1180" s="57"/>
    </row>
    <row r="1181" spans="17:66" x14ac:dyDescent="0.25"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7"/>
      <c r="AV1181" s="57"/>
      <c r="AW1181" s="57"/>
      <c r="AX1181" s="57"/>
      <c r="AY1181" s="57"/>
      <c r="AZ1181" s="57"/>
      <c r="BA1181" s="57"/>
      <c r="BB1181" s="57"/>
      <c r="BC1181" s="57"/>
      <c r="BD1181" s="57"/>
      <c r="BE1181" s="57"/>
      <c r="BF1181" s="57"/>
      <c r="BG1181" s="57"/>
      <c r="BH1181" s="57"/>
      <c r="BI1181" s="57"/>
      <c r="BJ1181" s="57"/>
      <c r="BK1181" s="57"/>
      <c r="BL1181" s="57"/>
      <c r="BM1181" s="57"/>
      <c r="BN1181" s="57"/>
    </row>
    <row r="1182" spans="17:66" x14ac:dyDescent="0.25"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  <c r="AZ1182" s="57"/>
      <c r="BA1182" s="57"/>
      <c r="BB1182" s="57"/>
      <c r="BC1182" s="57"/>
      <c r="BD1182" s="57"/>
      <c r="BE1182" s="57"/>
      <c r="BF1182" s="57"/>
      <c r="BG1182" s="57"/>
      <c r="BH1182" s="57"/>
      <c r="BI1182" s="57"/>
      <c r="BJ1182" s="57"/>
      <c r="BK1182" s="57"/>
      <c r="BL1182" s="57"/>
      <c r="BM1182" s="57"/>
      <c r="BN1182" s="57"/>
    </row>
    <row r="1183" spans="17:66" x14ac:dyDescent="0.25"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  <c r="AZ1183" s="57"/>
      <c r="BA1183" s="57"/>
      <c r="BB1183" s="57"/>
      <c r="BC1183" s="57"/>
      <c r="BD1183" s="57"/>
      <c r="BE1183" s="57"/>
      <c r="BF1183" s="57"/>
      <c r="BG1183" s="57"/>
      <c r="BH1183" s="57"/>
      <c r="BI1183" s="57"/>
      <c r="BJ1183" s="57"/>
      <c r="BK1183" s="57"/>
      <c r="BL1183" s="57"/>
      <c r="BM1183" s="57"/>
      <c r="BN1183" s="57"/>
    </row>
    <row r="1184" spans="17:66" x14ac:dyDescent="0.25"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  <c r="AZ1184" s="57"/>
      <c r="BA1184" s="57"/>
      <c r="BB1184" s="57"/>
      <c r="BC1184" s="57"/>
      <c r="BD1184" s="57"/>
      <c r="BE1184" s="57"/>
      <c r="BF1184" s="57"/>
      <c r="BG1184" s="57"/>
      <c r="BH1184" s="57"/>
      <c r="BI1184" s="57"/>
      <c r="BJ1184" s="57"/>
      <c r="BK1184" s="57"/>
      <c r="BL1184" s="57"/>
      <c r="BM1184" s="57"/>
      <c r="BN1184" s="57"/>
    </row>
    <row r="1185" spans="17:66" x14ac:dyDescent="0.25"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  <c r="AZ1185" s="57"/>
      <c r="BA1185" s="57"/>
      <c r="BB1185" s="57"/>
      <c r="BC1185" s="57"/>
      <c r="BD1185" s="57"/>
      <c r="BE1185" s="57"/>
      <c r="BF1185" s="57"/>
      <c r="BG1185" s="57"/>
      <c r="BH1185" s="57"/>
      <c r="BI1185" s="57"/>
      <c r="BJ1185" s="57"/>
      <c r="BK1185" s="57"/>
      <c r="BL1185" s="57"/>
      <c r="BM1185" s="57"/>
      <c r="BN1185" s="57"/>
    </row>
    <row r="1186" spans="17:66" x14ac:dyDescent="0.25"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  <c r="AZ1186" s="57"/>
      <c r="BA1186" s="57"/>
      <c r="BB1186" s="57"/>
      <c r="BC1186" s="57"/>
      <c r="BD1186" s="57"/>
      <c r="BE1186" s="57"/>
      <c r="BF1186" s="57"/>
      <c r="BG1186" s="57"/>
      <c r="BH1186" s="57"/>
      <c r="BI1186" s="57"/>
      <c r="BJ1186" s="57"/>
      <c r="BK1186" s="57"/>
      <c r="BL1186" s="57"/>
      <c r="BM1186" s="57"/>
      <c r="BN1186" s="57"/>
    </row>
    <row r="1187" spans="17:66" x14ac:dyDescent="0.25"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  <c r="AZ1187" s="57"/>
      <c r="BA1187" s="57"/>
      <c r="BB1187" s="57"/>
      <c r="BC1187" s="57"/>
      <c r="BD1187" s="57"/>
      <c r="BE1187" s="57"/>
      <c r="BF1187" s="57"/>
      <c r="BG1187" s="57"/>
      <c r="BH1187" s="57"/>
      <c r="BI1187" s="57"/>
      <c r="BJ1187" s="57"/>
      <c r="BK1187" s="57"/>
      <c r="BL1187" s="57"/>
      <c r="BM1187" s="57"/>
      <c r="BN1187" s="57"/>
    </row>
    <row r="1188" spans="17:66" x14ac:dyDescent="0.25"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  <c r="AZ1188" s="57"/>
      <c r="BA1188" s="57"/>
      <c r="BB1188" s="57"/>
      <c r="BC1188" s="57"/>
      <c r="BD1188" s="57"/>
      <c r="BE1188" s="57"/>
      <c r="BF1188" s="57"/>
      <c r="BG1188" s="57"/>
      <c r="BH1188" s="57"/>
      <c r="BI1188" s="57"/>
      <c r="BJ1188" s="57"/>
      <c r="BK1188" s="57"/>
      <c r="BL1188" s="57"/>
      <c r="BM1188" s="57"/>
      <c r="BN1188" s="57"/>
    </row>
    <row r="1189" spans="17:66" x14ac:dyDescent="0.25"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  <c r="AZ1189" s="57"/>
      <c r="BA1189" s="57"/>
      <c r="BB1189" s="57"/>
      <c r="BC1189" s="57"/>
      <c r="BD1189" s="57"/>
      <c r="BE1189" s="57"/>
      <c r="BF1189" s="57"/>
      <c r="BG1189" s="57"/>
      <c r="BH1189" s="57"/>
      <c r="BI1189" s="57"/>
      <c r="BJ1189" s="57"/>
      <c r="BK1189" s="57"/>
      <c r="BL1189" s="57"/>
      <c r="BM1189" s="57"/>
      <c r="BN1189" s="57"/>
    </row>
    <row r="1190" spans="17:66" x14ac:dyDescent="0.25"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  <c r="AZ1190" s="57"/>
      <c r="BA1190" s="57"/>
      <c r="BB1190" s="57"/>
      <c r="BC1190" s="57"/>
      <c r="BD1190" s="57"/>
      <c r="BE1190" s="57"/>
      <c r="BF1190" s="57"/>
      <c r="BG1190" s="57"/>
      <c r="BH1190" s="57"/>
      <c r="BI1190" s="57"/>
      <c r="BJ1190" s="57"/>
      <c r="BK1190" s="57"/>
      <c r="BL1190" s="57"/>
      <c r="BM1190" s="57"/>
      <c r="BN1190" s="57"/>
    </row>
    <row r="1191" spans="17:66" x14ac:dyDescent="0.25"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  <c r="AZ1191" s="57"/>
      <c r="BA1191" s="57"/>
      <c r="BB1191" s="57"/>
      <c r="BC1191" s="57"/>
      <c r="BD1191" s="57"/>
      <c r="BE1191" s="57"/>
      <c r="BF1191" s="57"/>
      <c r="BG1191" s="57"/>
      <c r="BH1191" s="57"/>
      <c r="BI1191" s="57"/>
      <c r="BJ1191" s="57"/>
      <c r="BK1191" s="57"/>
      <c r="BL1191" s="57"/>
      <c r="BM1191" s="57"/>
      <c r="BN1191" s="57"/>
    </row>
    <row r="1192" spans="17:66" x14ac:dyDescent="0.25"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7"/>
      <c r="AV1192" s="57"/>
      <c r="AW1192" s="57"/>
      <c r="AX1192" s="57"/>
      <c r="AY1192" s="57"/>
      <c r="AZ1192" s="57"/>
      <c r="BA1192" s="57"/>
      <c r="BB1192" s="57"/>
      <c r="BC1192" s="57"/>
      <c r="BD1192" s="57"/>
      <c r="BE1192" s="57"/>
      <c r="BF1192" s="57"/>
      <c r="BG1192" s="57"/>
      <c r="BH1192" s="57"/>
      <c r="BI1192" s="57"/>
      <c r="BJ1192" s="57"/>
      <c r="BK1192" s="57"/>
      <c r="BL1192" s="57"/>
      <c r="BM1192" s="57"/>
      <c r="BN1192" s="57"/>
    </row>
    <row r="1193" spans="17:66" x14ac:dyDescent="0.25"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  <c r="BC1193" s="57"/>
      <c r="BD1193" s="57"/>
      <c r="BE1193" s="57"/>
      <c r="BF1193" s="57"/>
      <c r="BG1193" s="57"/>
      <c r="BH1193" s="57"/>
      <c r="BI1193" s="57"/>
      <c r="BJ1193" s="57"/>
      <c r="BK1193" s="57"/>
      <c r="BL1193" s="57"/>
      <c r="BM1193" s="57"/>
      <c r="BN1193" s="57"/>
    </row>
    <row r="1194" spans="17:66" x14ac:dyDescent="0.25"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  <c r="AZ1194" s="57"/>
      <c r="BA1194" s="57"/>
      <c r="BB1194" s="57"/>
      <c r="BC1194" s="57"/>
      <c r="BD1194" s="57"/>
      <c r="BE1194" s="57"/>
      <c r="BF1194" s="57"/>
      <c r="BG1194" s="57"/>
      <c r="BH1194" s="57"/>
      <c r="BI1194" s="57"/>
      <c r="BJ1194" s="57"/>
      <c r="BK1194" s="57"/>
      <c r="BL1194" s="57"/>
      <c r="BM1194" s="57"/>
      <c r="BN1194" s="57"/>
    </row>
    <row r="1195" spans="17:66" x14ac:dyDescent="0.25"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  <c r="AZ1195" s="57"/>
      <c r="BA1195" s="57"/>
      <c r="BB1195" s="57"/>
      <c r="BC1195" s="57"/>
      <c r="BD1195" s="57"/>
      <c r="BE1195" s="57"/>
      <c r="BF1195" s="57"/>
      <c r="BG1195" s="57"/>
      <c r="BH1195" s="57"/>
      <c r="BI1195" s="57"/>
      <c r="BJ1195" s="57"/>
      <c r="BK1195" s="57"/>
      <c r="BL1195" s="57"/>
      <c r="BM1195" s="57"/>
      <c r="BN1195" s="57"/>
    </row>
    <row r="1196" spans="17:66" x14ac:dyDescent="0.25"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7"/>
      <c r="AV1196" s="57"/>
      <c r="AW1196" s="57"/>
      <c r="AX1196" s="57"/>
      <c r="AY1196" s="57"/>
      <c r="AZ1196" s="57"/>
      <c r="BA1196" s="57"/>
      <c r="BB1196" s="57"/>
      <c r="BC1196" s="57"/>
      <c r="BD1196" s="57"/>
      <c r="BE1196" s="57"/>
      <c r="BF1196" s="57"/>
      <c r="BG1196" s="57"/>
      <c r="BH1196" s="57"/>
      <c r="BI1196" s="57"/>
      <c r="BJ1196" s="57"/>
      <c r="BK1196" s="57"/>
      <c r="BL1196" s="57"/>
      <c r="BM1196" s="57"/>
      <c r="BN1196" s="57"/>
    </row>
    <row r="1197" spans="17:66" x14ac:dyDescent="0.25"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7"/>
      <c r="AV1197" s="57"/>
      <c r="AW1197" s="57"/>
      <c r="AX1197" s="57"/>
      <c r="AY1197" s="57"/>
      <c r="AZ1197" s="57"/>
      <c r="BA1197" s="57"/>
      <c r="BB1197" s="57"/>
      <c r="BC1197" s="57"/>
      <c r="BD1197" s="57"/>
      <c r="BE1197" s="57"/>
      <c r="BF1197" s="57"/>
      <c r="BG1197" s="57"/>
      <c r="BH1197" s="57"/>
      <c r="BI1197" s="57"/>
      <c r="BJ1197" s="57"/>
      <c r="BK1197" s="57"/>
      <c r="BL1197" s="57"/>
      <c r="BM1197" s="57"/>
      <c r="BN1197" s="57"/>
    </row>
    <row r="1198" spans="17:66" x14ac:dyDescent="0.25"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7"/>
      <c r="AV1198" s="57"/>
      <c r="AW1198" s="57"/>
      <c r="AX1198" s="57"/>
      <c r="AY1198" s="57"/>
      <c r="AZ1198" s="57"/>
      <c r="BA1198" s="57"/>
      <c r="BB1198" s="57"/>
      <c r="BC1198" s="57"/>
      <c r="BD1198" s="57"/>
      <c r="BE1198" s="57"/>
      <c r="BF1198" s="57"/>
      <c r="BG1198" s="57"/>
      <c r="BH1198" s="57"/>
      <c r="BI1198" s="57"/>
      <c r="BJ1198" s="57"/>
      <c r="BK1198" s="57"/>
      <c r="BL1198" s="57"/>
      <c r="BM1198" s="57"/>
      <c r="BN1198" s="57"/>
    </row>
    <row r="1199" spans="17:66" x14ac:dyDescent="0.25"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  <c r="AZ1199" s="57"/>
      <c r="BA1199" s="57"/>
      <c r="BB1199" s="57"/>
      <c r="BC1199" s="57"/>
      <c r="BD1199" s="57"/>
      <c r="BE1199" s="57"/>
      <c r="BF1199" s="57"/>
      <c r="BG1199" s="57"/>
      <c r="BH1199" s="57"/>
      <c r="BI1199" s="57"/>
      <c r="BJ1199" s="57"/>
      <c r="BK1199" s="57"/>
      <c r="BL1199" s="57"/>
      <c r="BM1199" s="57"/>
      <c r="BN1199" s="57"/>
    </row>
    <row r="1200" spans="17:66" x14ac:dyDescent="0.25"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7"/>
      <c r="AV1200" s="57"/>
      <c r="AW1200" s="57"/>
      <c r="AX1200" s="57"/>
      <c r="AY1200" s="57"/>
      <c r="AZ1200" s="57"/>
      <c r="BA1200" s="57"/>
      <c r="BB1200" s="57"/>
      <c r="BC1200" s="57"/>
      <c r="BD1200" s="57"/>
      <c r="BE1200" s="57"/>
      <c r="BF1200" s="57"/>
      <c r="BG1200" s="57"/>
      <c r="BH1200" s="57"/>
      <c r="BI1200" s="57"/>
      <c r="BJ1200" s="57"/>
      <c r="BK1200" s="57"/>
      <c r="BL1200" s="57"/>
      <c r="BM1200" s="57"/>
      <c r="BN1200" s="57"/>
    </row>
    <row r="1201" spans="17:66" x14ac:dyDescent="0.25"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7"/>
      <c r="AV1201" s="57"/>
      <c r="AW1201" s="57"/>
      <c r="AX1201" s="57"/>
      <c r="AY1201" s="57"/>
      <c r="AZ1201" s="57"/>
      <c r="BA1201" s="57"/>
      <c r="BB1201" s="57"/>
      <c r="BC1201" s="57"/>
      <c r="BD1201" s="57"/>
      <c r="BE1201" s="57"/>
      <c r="BF1201" s="57"/>
      <c r="BG1201" s="57"/>
      <c r="BH1201" s="57"/>
      <c r="BI1201" s="57"/>
      <c r="BJ1201" s="57"/>
      <c r="BK1201" s="57"/>
      <c r="BL1201" s="57"/>
      <c r="BM1201" s="57"/>
      <c r="BN1201" s="57"/>
    </row>
    <row r="1202" spans="17:66" x14ac:dyDescent="0.25"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7"/>
      <c r="AV1202" s="57"/>
      <c r="AW1202" s="57"/>
      <c r="AX1202" s="57"/>
      <c r="AY1202" s="57"/>
      <c r="AZ1202" s="57"/>
      <c r="BA1202" s="57"/>
      <c r="BB1202" s="57"/>
      <c r="BC1202" s="57"/>
      <c r="BD1202" s="57"/>
      <c r="BE1202" s="57"/>
      <c r="BF1202" s="57"/>
      <c r="BG1202" s="57"/>
      <c r="BH1202" s="57"/>
      <c r="BI1202" s="57"/>
      <c r="BJ1202" s="57"/>
      <c r="BK1202" s="57"/>
      <c r="BL1202" s="57"/>
      <c r="BM1202" s="57"/>
      <c r="BN1202" s="57"/>
    </row>
    <row r="1203" spans="17:66" x14ac:dyDescent="0.25"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7"/>
      <c r="AV1203" s="57"/>
      <c r="AW1203" s="57"/>
      <c r="AX1203" s="57"/>
      <c r="AY1203" s="57"/>
      <c r="AZ1203" s="57"/>
      <c r="BA1203" s="57"/>
      <c r="BB1203" s="57"/>
      <c r="BC1203" s="57"/>
      <c r="BD1203" s="57"/>
      <c r="BE1203" s="57"/>
      <c r="BF1203" s="57"/>
      <c r="BG1203" s="57"/>
      <c r="BH1203" s="57"/>
      <c r="BI1203" s="57"/>
      <c r="BJ1203" s="57"/>
      <c r="BK1203" s="57"/>
      <c r="BL1203" s="57"/>
      <c r="BM1203" s="57"/>
      <c r="BN1203" s="57"/>
    </row>
    <row r="1204" spans="17:66" x14ac:dyDescent="0.25"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7"/>
      <c r="AV1204" s="57"/>
      <c r="AW1204" s="57"/>
      <c r="AX1204" s="57"/>
      <c r="AY1204" s="57"/>
      <c r="AZ1204" s="57"/>
      <c r="BA1204" s="57"/>
      <c r="BB1204" s="57"/>
      <c r="BC1204" s="57"/>
      <c r="BD1204" s="57"/>
      <c r="BE1204" s="57"/>
      <c r="BF1204" s="57"/>
      <c r="BG1204" s="57"/>
      <c r="BH1204" s="57"/>
      <c r="BI1204" s="57"/>
      <c r="BJ1204" s="57"/>
      <c r="BK1204" s="57"/>
      <c r="BL1204" s="57"/>
      <c r="BM1204" s="57"/>
      <c r="BN1204" s="57"/>
    </row>
    <row r="1205" spans="17:66" x14ac:dyDescent="0.25"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7"/>
      <c r="AV1205" s="57"/>
      <c r="AW1205" s="57"/>
      <c r="AX1205" s="57"/>
      <c r="AY1205" s="57"/>
      <c r="AZ1205" s="57"/>
      <c r="BA1205" s="57"/>
      <c r="BB1205" s="57"/>
      <c r="BC1205" s="57"/>
      <c r="BD1205" s="57"/>
      <c r="BE1205" s="57"/>
      <c r="BF1205" s="57"/>
      <c r="BG1205" s="57"/>
      <c r="BH1205" s="57"/>
      <c r="BI1205" s="57"/>
      <c r="BJ1205" s="57"/>
      <c r="BK1205" s="57"/>
      <c r="BL1205" s="57"/>
      <c r="BM1205" s="57"/>
      <c r="BN1205" s="57"/>
    </row>
    <row r="1206" spans="17:66" x14ac:dyDescent="0.25"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7"/>
      <c r="AV1206" s="57"/>
      <c r="AW1206" s="57"/>
      <c r="AX1206" s="57"/>
      <c r="AY1206" s="57"/>
      <c r="AZ1206" s="57"/>
      <c r="BA1206" s="57"/>
      <c r="BB1206" s="57"/>
      <c r="BC1206" s="57"/>
      <c r="BD1206" s="57"/>
      <c r="BE1206" s="57"/>
      <c r="BF1206" s="57"/>
      <c r="BG1206" s="57"/>
      <c r="BH1206" s="57"/>
      <c r="BI1206" s="57"/>
      <c r="BJ1206" s="57"/>
      <c r="BK1206" s="57"/>
      <c r="BL1206" s="57"/>
      <c r="BM1206" s="57"/>
      <c r="BN1206" s="57"/>
    </row>
    <row r="1207" spans="17:66" x14ac:dyDescent="0.25"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7"/>
      <c r="AV1207" s="57"/>
      <c r="AW1207" s="57"/>
      <c r="AX1207" s="57"/>
      <c r="AY1207" s="57"/>
      <c r="AZ1207" s="57"/>
      <c r="BA1207" s="57"/>
      <c r="BB1207" s="57"/>
      <c r="BC1207" s="57"/>
      <c r="BD1207" s="57"/>
      <c r="BE1207" s="57"/>
      <c r="BF1207" s="57"/>
      <c r="BG1207" s="57"/>
      <c r="BH1207" s="57"/>
      <c r="BI1207" s="57"/>
      <c r="BJ1207" s="57"/>
      <c r="BK1207" s="57"/>
      <c r="BL1207" s="57"/>
      <c r="BM1207" s="57"/>
      <c r="BN1207" s="57"/>
    </row>
    <row r="1208" spans="17:66" x14ac:dyDescent="0.25"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7"/>
      <c r="AV1208" s="57"/>
      <c r="AW1208" s="57"/>
      <c r="AX1208" s="57"/>
      <c r="AY1208" s="57"/>
      <c r="AZ1208" s="57"/>
      <c r="BA1208" s="57"/>
      <c r="BB1208" s="57"/>
      <c r="BC1208" s="57"/>
      <c r="BD1208" s="57"/>
      <c r="BE1208" s="57"/>
      <c r="BF1208" s="57"/>
      <c r="BG1208" s="57"/>
      <c r="BH1208" s="57"/>
      <c r="BI1208" s="57"/>
      <c r="BJ1208" s="57"/>
      <c r="BK1208" s="57"/>
      <c r="BL1208" s="57"/>
      <c r="BM1208" s="57"/>
      <c r="BN1208" s="57"/>
    </row>
    <row r="1209" spans="17:66" x14ac:dyDescent="0.25"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7"/>
      <c r="AV1209" s="57"/>
      <c r="AW1209" s="57"/>
      <c r="AX1209" s="57"/>
      <c r="AY1209" s="57"/>
      <c r="AZ1209" s="57"/>
      <c r="BA1209" s="57"/>
      <c r="BB1209" s="57"/>
      <c r="BC1209" s="57"/>
      <c r="BD1209" s="57"/>
      <c r="BE1209" s="57"/>
      <c r="BF1209" s="57"/>
      <c r="BG1209" s="57"/>
      <c r="BH1209" s="57"/>
      <c r="BI1209" s="57"/>
      <c r="BJ1209" s="57"/>
      <c r="BK1209" s="57"/>
      <c r="BL1209" s="57"/>
      <c r="BM1209" s="57"/>
      <c r="BN1209" s="57"/>
    </row>
    <row r="1210" spans="17:66" x14ac:dyDescent="0.25"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7"/>
      <c r="AV1210" s="57"/>
      <c r="AW1210" s="57"/>
      <c r="AX1210" s="57"/>
      <c r="AY1210" s="57"/>
      <c r="AZ1210" s="57"/>
      <c r="BA1210" s="57"/>
      <c r="BB1210" s="57"/>
      <c r="BC1210" s="57"/>
      <c r="BD1210" s="57"/>
      <c r="BE1210" s="57"/>
      <c r="BF1210" s="57"/>
      <c r="BG1210" s="57"/>
      <c r="BH1210" s="57"/>
      <c r="BI1210" s="57"/>
      <c r="BJ1210" s="57"/>
      <c r="BK1210" s="57"/>
      <c r="BL1210" s="57"/>
      <c r="BM1210" s="57"/>
      <c r="BN1210" s="57"/>
    </row>
    <row r="1211" spans="17:66" x14ac:dyDescent="0.25"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7"/>
      <c r="AV1211" s="57"/>
      <c r="AW1211" s="57"/>
      <c r="AX1211" s="57"/>
      <c r="AY1211" s="57"/>
      <c r="AZ1211" s="57"/>
      <c r="BA1211" s="57"/>
      <c r="BB1211" s="57"/>
      <c r="BC1211" s="57"/>
      <c r="BD1211" s="57"/>
      <c r="BE1211" s="57"/>
      <c r="BF1211" s="57"/>
      <c r="BG1211" s="57"/>
      <c r="BH1211" s="57"/>
      <c r="BI1211" s="57"/>
      <c r="BJ1211" s="57"/>
      <c r="BK1211" s="57"/>
      <c r="BL1211" s="57"/>
      <c r="BM1211" s="57"/>
      <c r="BN1211" s="57"/>
    </row>
    <row r="1212" spans="17:66" x14ac:dyDescent="0.25"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7"/>
      <c r="AV1212" s="57"/>
      <c r="AW1212" s="57"/>
      <c r="AX1212" s="57"/>
      <c r="AY1212" s="57"/>
      <c r="AZ1212" s="57"/>
      <c r="BA1212" s="57"/>
      <c r="BB1212" s="57"/>
      <c r="BC1212" s="57"/>
      <c r="BD1212" s="57"/>
      <c r="BE1212" s="57"/>
      <c r="BF1212" s="57"/>
      <c r="BG1212" s="57"/>
      <c r="BH1212" s="57"/>
      <c r="BI1212" s="57"/>
      <c r="BJ1212" s="57"/>
      <c r="BK1212" s="57"/>
      <c r="BL1212" s="57"/>
      <c r="BM1212" s="57"/>
      <c r="BN1212" s="57"/>
    </row>
    <row r="1213" spans="17:66" x14ac:dyDescent="0.25"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  <c r="AZ1213" s="57"/>
      <c r="BA1213" s="57"/>
      <c r="BB1213" s="57"/>
      <c r="BC1213" s="57"/>
      <c r="BD1213" s="57"/>
      <c r="BE1213" s="57"/>
      <c r="BF1213" s="57"/>
      <c r="BG1213" s="57"/>
      <c r="BH1213" s="57"/>
      <c r="BI1213" s="57"/>
      <c r="BJ1213" s="57"/>
      <c r="BK1213" s="57"/>
      <c r="BL1213" s="57"/>
      <c r="BM1213" s="57"/>
      <c r="BN1213" s="57"/>
    </row>
    <row r="1214" spans="17:66" x14ac:dyDescent="0.25"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  <c r="AZ1214" s="57"/>
      <c r="BA1214" s="57"/>
      <c r="BB1214" s="57"/>
      <c r="BC1214" s="57"/>
      <c r="BD1214" s="57"/>
      <c r="BE1214" s="57"/>
      <c r="BF1214" s="57"/>
      <c r="BG1214" s="57"/>
      <c r="BH1214" s="57"/>
      <c r="BI1214" s="57"/>
      <c r="BJ1214" s="57"/>
      <c r="BK1214" s="57"/>
      <c r="BL1214" s="57"/>
      <c r="BM1214" s="57"/>
      <c r="BN1214" s="57"/>
    </row>
    <row r="1215" spans="17:66" x14ac:dyDescent="0.25"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  <c r="AZ1215" s="57"/>
      <c r="BA1215" s="57"/>
      <c r="BB1215" s="57"/>
      <c r="BC1215" s="57"/>
      <c r="BD1215" s="57"/>
      <c r="BE1215" s="57"/>
      <c r="BF1215" s="57"/>
      <c r="BG1215" s="57"/>
      <c r="BH1215" s="57"/>
      <c r="BI1215" s="57"/>
      <c r="BJ1215" s="57"/>
      <c r="BK1215" s="57"/>
      <c r="BL1215" s="57"/>
      <c r="BM1215" s="57"/>
      <c r="BN1215" s="57"/>
    </row>
    <row r="1216" spans="17:66" x14ac:dyDescent="0.25"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7"/>
      <c r="AV1216" s="57"/>
      <c r="AW1216" s="57"/>
      <c r="AX1216" s="57"/>
      <c r="AY1216" s="57"/>
      <c r="AZ1216" s="57"/>
      <c r="BA1216" s="57"/>
      <c r="BB1216" s="57"/>
      <c r="BC1216" s="57"/>
      <c r="BD1216" s="57"/>
      <c r="BE1216" s="57"/>
      <c r="BF1216" s="57"/>
      <c r="BG1216" s="57"/>
      <c r="BH1216" s="57"/>
      <c r="BI1216" s="57"/>
      <c r="BJ1216" s="57"/>
      <c r="BK1216" s="57"/>
      <c r="BL1216" s="57"/>
      <c r="BM1216" s="57"/>
      <c r="BN1216" s="57"/>
    </row>
    <row r="1217" spans="17:66" x14ac:dyDescent="0.25"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  <c r="AZ1217" s="57"/>
      <c r="BA1217" s="57"/>
      <c r="BB1217" s="57"/>
      <c r="BC1217" s="57"/>
      <c r="BD1217" s="57"/>
      <c r="BE1217" s="57"/>
      <c r="BF1217" s="57"/>
      <c r="BG1217" s="57"/>
      <c r="BH1217" s="57"/>
      <c r="BI1217" s="57"/>
      <c r="BJ1217" s="57"/>
      <c r="BK1217" s="57"/>
      <c r="BL1217" s="57"/>
      <c r="BM1217" s="57"/>
      <c r="BN1217" s="57"/>
    </row>
    <row r="1218" spans="17:66" x14ac:dyDescent="0.25"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7"/>
      <c r="AV1218" s="57"/>
      <c r="AW1218" s="57"/>
      <c r="AX1218" s="57"/>
      <c r="AY1218" s="57"/>
      <c r="AZ1218" s="57"/>
      <c r="BA1218" s="57"/>
      <c r="BB1218" s="57"/>
      <c r="BC1218" s="57"/>
      <c r="BD1218" s="57"/>
      <c r="BE1218" s="57"/>
      <c r="BF1218" s="57"/>
      <c r="BG1218" s="57"/>
      <c r="BH1218" s="57"/>
      <c r="BI1218" s="57"/>
      <c r="BJ1218" s="57"/>
      <c r="BK1218" s="57"/>
      <c r="BL1218" s="57"/>
      <c r="BM1218" s="57"/>
      <c r="BN1218" s="57"/>
    </row>
    <row r="1219" spans="17:66" x14ac:dyDescent="0.25"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7"/>
      <c r="AV1219" s="57"/>
      <c r="AW1219" s="57"/>
      <c r="AX1219" s="57"/>
      <c r="AY1219" s="57"/>
      <c r="AZ1219" s="57"/>
      <c r="BA1219" s="57"/>
      <c r="BB1219" s="57"/>
      <c r="BC1219" s="57"/>
      <c r="BD1219" s="57"/>
      <c r="BE1219" s="57"/>
      <c r="BF1219" s="57"/>
      <c r="BG1219" s="57"/>
      <c r="BH1219" s="57"/>
      <c r="BI1219" s="57"/>
      <c r="BJ1219" s="57"/>
      <c r="BK1219" s="57"/>
      <c r="BL1219" s="57"/>
      <c r="BM1219" s="57"/>
      <c r="BN1219" s="57"/>
    </row>
    <row r="1220" spans="17:66" x14ac:dyDescent="0.25"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7"/>
      <c r="AV1220" s="57"/>
      <c r="AW1220" s="57"/>
      <c r="AX1220" s="57"/>
      <c r="AY1220" s="57"/>
      <c r="AZ1220" s="57"/>
      <c r="BA1220" s="57"/>
      <c r="BB1220" s="57"/>
      <c r="BC1220" s="57"/>
      <c r="BD1220" s="57"/>
      <c r="BE1220" s="57"/>
      <c r="BF1220" s="57"/>
      <c r="BG1220" s="57"/>
      <c r="BH1220" s="57"/>
      <c r="BI1220" s="57"/>
      <c r="BJ1220" s="57"/>
      <c r="BK1220" s="57"/>
      <c r="BL1220" s="57"/>
      <c r="BM1220" s="57"/>
      <c r="BN1220" s="57"/>
    </row>
    <row r="1221" spans="17:66" x14ac:dyDescent="0.25"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7"/>
      <c r="AV1221" s="57"/>
      <c r="AW1221" s="57"/>
      <c r="AX1221" s="57"/>
      <c r="AY1221" s="57"/>
      <c r="AZ1221" s="57"/>
      <c r="BA1221" s="57"/>
      <c r="BB1221" s="57"/>
      <c r="BC1221" s="57"/>
      <c r="BD1221" s="57"/>
      <c r="BE1221" s="57"/>
      <c r="BF1221" s="57"/>
      <c r="BG1221" s="57"/>
      <c r="BH1221" s="57"/>
      <c r="BI1221" s="57"/>
      <c r="BJ1221" s="57"/>
      <c r="BK1221" s="57"/>
      <c r="BL1221" s="57"/>
      <c r="BM1221" s="57"/>
      <c r="BN1221" s="57"/>
    </row>
    <row r="1222" spans="17:66" x14ac:dyDescent="0.25">
      <c r="Q1222" s="57"/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  <c r="AZ1222" s="57"/>
      <c r="BA1222" s="57"/>
      <c r="BB1222" s="57"/>
      <c r="BC1222" s="57"/>
      <c r="BD1222" s="57"/>
      <c r="BE1222" s="57"/>
      <c r="BF1222" s="57"/>
      <c r="BG1222" s="57"/>
      <c r="BH1222" s="57"/>
      <c r="BI1222" s="57"/>
      <c r="BJ1222" s="57"/>
      <c r="BK1222" s="57"/>
      <c r="BL1222" s="57"/>
      <c r="BM1222" s="57"/>
      <c r="BN1222" s="57"/>
    </row>
    <row r="1223" spans="17:66" x14ac:dyDescent="0.25"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  <c r="AZ1223" s="57"/>
      <c r="BA1223" s="57"/>
      <c r="BB1223" s="57"/>
      <c r="BC1223" s="57"/>
      <c r="BD1223" s="57"/>
      <c r="BE1223" s="57"/>
      <c r="BF1223" s="57"/>
      <c r="BG1223" s="57"/>
      <c r="BH1223" s="57"/>
      <c r="BI1223" s="57"/>
      <c r="BJ1223" s="57"/>
      <c r="BK1223" s="57"/>
      <c r="BL1223" s="57"/>
      <c r="BM1223" s="57"/>
      <c r="BN1223" s="57"/>
    </row>
    <row r="1224" spans="17:66" x14ac:dyDescent="0.25"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  <c r="BC1224" s="57"/>
      <c r="BD1224" s="57"/>
      <c r="BE1224" s="57"/>
      <c r="BF1224" s="57"/>
      <c r="BG1224" s="57"/>
      <c r="BH1224" s="57"/>
      <c r="BI1224" s="57"/>
      <c r="BJ1224" s="57"/>
      <c r="BK1224" s="57"/>
      <c r="BL1224" s="57"/>
      <c r="BM1224" s="57"/>
      <c r="BN1224" s="57"/>
    </row>
    <row r="1225" spans="17:66" x14ac:dyDescent="0.25"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  <c r="AZ1225" s="57"/>
      <c r="BA1225" s="57"/>
      <c r="BB1225" s="57"/>
      <c r="BC1225" s="57"/>
      <c r="BD1225" s="57"/>
      <c r="BE1225" s="57"/>
      <c r="BF1225" s="57"/>
      <c r="BG1225" s="57"/>
      <c r="BH1225" s="57"/>
      <c r="BI1225" s="57"/>
      <c r="BJ1225" s="57"/>
      <c r="BK1225" s="57"/>
      <c r="BL1225" s="57"/>
      <c r="BM1225" s="57"/>
      <c r="BN1225" s="57"/>
    </row>
    <row r="1226" spans="17:66" x14ac:dyDescent="0.25"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  <c r="AZ1226" s="57"/>
      <c r="BA1226" s="57"/>
      <c r="BB1226" s="57"/>
      <c r="BC1226" s="57"/>
      <c r="BD1226" s="57"/>
      <c r="BE1226" s="57"/>
      <c r="BF1226" s="57"/>
      <c r="BG1226" s="57"/>
      <c r="BH1226" s="57"/>
      <c r="BI1226" s="57"/>
      <c r="BJ1226" s="57"/>
      <c r="BK1226" s="57"/>
      <c r="BL1226" s="57"/>
      <c r="BM1226" s="57"/>
      <c r="BN1226" s="57"/>
    </row>
    <row r="1227" spans="17:66" x14ac:dyDescent="0.25"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7"/>
      <c r="BA1227" s="57"/>
      <c r="BB1227" s="57"/>
      <c r="BC1227" s="57"/>
      <c r="BD1227" s="57"/>
      <c r="BE1227" s="57"/>
      <c r="BF1227" s="57"/>
      <c r="BG1227" s="57"/>
      <c r="BH1227" s="57"/>
      <c r="BI1227" s="57"/>
      <c r="BJ1227" s="57"/>
      <c r="BK1227" s="57"/>
      <c r="BL1227" s="57"/>
      <c r="BM1227" s="57"/>
      <c r="BN1227" s="57"/>
    </row>
    <row r="1228" spans="17:66" x14ac:dyDescent="0.25"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7"/>
      <c r="BA1228" s="57"/>
      <c r="BB1228" s="57"/>
      <c r="BC1228" s="57"/>
      <c r="BD1228" s="57"/>
      <c r="BE1228" s="57"/>
      <c r="BF1228" s="57"/>
      <c r="BG1228" s="57"/>
      <c r="BH1228" s="57"/>
      <c r="BI1228" s="57"/>
      <c r="BJ1228" s="57"/>
      <c r="BK1228" s="57"/>
      <c r="BL1228" s="57"/>
      <c r="BM1228" s="57"/>
      <c r="BN1228" s="57"/>
    </row>
    <row r="1229" spans="17:66" x14ac:dyDescent="0.25"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7"/>
      <c r="BA1229" s="57"/>
      <c r="BB1229" s="57"/>
      <c r="BC1229" s="57"/>
      <c r="BD1229" s="57"/>
      <c r="BE1229" s="57"/>
      <c r="BF1229" s="57"/>
      <c r="BG1229" s="57"/>
      <c r="BH1229" s="57"/>
      <c r="BI1229" s="57"/>
      <c r="BJ1229" s="57"/>
      <c r="BK1229" s="57"/>
      <c r="BL1229" s="57"/>
      <c r="BM1229" s="57"/>
      <c r="BN1229" s="57"/>
    </row>
    <row r="1230" spans="17:66" x14ac:dyDescent="0.25"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7"/>
      <c r="BA1230" s="57"/>
      <c r="BB1230" s="57"/>
      <c r="BC1230" s="57"/>
      <c r="BD1230" s="57"/>
      <c r="BE1230" s="57"/>
      <c r="BF1230" s="57"/>
      <c r="BG1230" s="57"/>
      <c r="BH1230" s="57"/>
      <c r="BI1230" s="57"/>
      <c r="BJ1230" s="57"/>
      <c r="BK1230" s="57"/>
      <c r="BL1230" s="57"/>
      <c r="BM1230" s="57"/>
      <c r="BN1230" s="57"/>
    </row>
    <row r="1231" spans="17:66" x14ac:dyDescent="0.25"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  <c r="AZ1231" s="57"/>
      <c r="BA1231" s="57"/>
      <c r="BB1231" s="57"/>
      <c r="BC1231" s="57"/>
      <c r="BD1231" s="57"/>
      <c r="BE1231" s="57"/>
      <c r="BF1231" s="57"/>
      <c r="BG1231" s="57"/>
      <c r="BH1231" s="57"/>
      <c r="BI1231" s="57"/>
      <c r="BJ1231" s="57"/>
      <c r="BK1231" s="57"/>
      <c r="BL1231" s="57"/>
      <c r="BM1231" s="57"/>
      <c r="BN1231" s="57"/>
    </row>
    <row r="1232" spans="17:66" x14ac:dyDescent="0.25"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  <c r="AZ1232" s="57"/>
      <c r="BA1232" s="57"/>
      <c r="BB1232" s="57"/>
      <c r="BC1232" s="57"/>
      <c r="BD1232" s="57"/>
      <c r="BE1232" s="57"/>
      <c r="BF1232" s="57"/>
      <c r="BG1232" s="57"/>
      <c r="BH1232" s="57"/>
      <c r="BI1232" s="57"/>
      <c r="BJ1232" s="57"/>
      <c r="BK1232" s="57"/>
      <c r="BL1232" s="57"/>
      <c r="BM1232" s="57"/>
      <c r="BN1232" s="57"/>
    </row>
    <row r="1233" spans="17:66" x14ac:dyDescent="0.25"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7"/>
      <c r="AV1233" s="57"/>
      <c r="AW1233" s="57"/>
      <c r="AX1233" s="57"/>
      <c r="AY1233" s="57"/>
      <c r="AZ1233" s="57"/>
      <c r="BA1233" s="57"/>
      <c r="BB1233" s="57"/>
      <c r="BC1233" s="57"/>
      <c r="BD1233" s="57"/>
      <c r="BE1233" s="57"/>
      <c r="BF1233" s="57"/>
      <c r="BG1233" s="57"/>
      <c r="BH1233" s="57"/>
      <c r="BI1233" s="57"/>
      <c r="BJ1233" s="57"/>
      <c r="BK1233" s="57"/>
      <c r="BL1233" s="57"/>
      <c r="BM1233" s="57"/>
      <c r="BN1233" s="57"/>
    </row>
    <row r="1234" spans="17:66" x14ac:dyDescent="0.25"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  <c r="AB1234" s="57"/>
      <c r="AC1234" s="57"/>
      <c r="AD1234" s="57"/>
      <c r="AE1234" s="57"/>
      <c r="AF1234" s="57"/>
      <c r="AG1234" s="57"/>
      <c r="AH1234" s="57"/>
      <c r="AI1234" s="57"/>
      <c r="AJ1234" s="57"/>
      <c r="AK1234" s="57"/>
      <c r="AL1234" s="57"/>
      <c r="AM1234" s="57"/>
      <c r="AN1234" s="57"/>
      <c r="AO1234" s="57"/>
      <c r="AP1234" s="57"/>
      <c r="AQ1234" s="57"/>
      <c r="AR1234" s="57"/>
      <c r="AS1234" s="57"/>
      <c r="AT1234" s="57"/>
      <c r="AU1234" s="57"/>
      <c r="AV1234" s="57"/>
      <c r="AW1234" s="57"/>
      <c r="AX1234" s="57"/>
      <c r="AY1234" s="57"/>
      <c r="AZ1234" s="57"/>
      <c r="BA1234" s="57"/>
      <c r="BB1234" s="57"/>
      <c r="BC1234" s="57"/>
      <c r="BD1234" s="57"/>
      <c r="BE1234" s="57"/>
      <c r="BF1234" s="57"/>
      <c r="BG1234" s="57"/>
      <c r="BH1234" s="57"/>
      <c r="BI1234" s="57"/>
      <c r="BJ1234" s="57"/>
      <c r="BK1234" s="57"/>
      <c r="BL1234" s="57"/>
      <c r="BM1234" s="57"/>
      <c r="BN1234" s="57"/>
    </row>
    <row r="1235" spans="17:66" x14ac:dyDescent="0.25"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  <c r="AB1235" s="57"/>
      <c r="AC1235" s="57"/>
      <c r="AD1235" s="57"/>
      <c r="AE1235" s="57"/>
      <c r="AF1235" s="57"/>
      <c r="AG1235" s="57"/>
      <c r="AH1235" s="57"/>
      <c r="AI1235" s="57"/>
      <c r="AJ1235" s="57"/>
      <c r="AK1235" s="57"/>
      <c r="AL1235" s="57"/>
      <c r="AM1235" s="57"/>
      <c r="AN1235" s="57"/>
      <c r="AO1235" s="57"/>
      <c r="AP1235" s="57"/>
      <c r="AQ1235" s="57"/>
      <c r="AR1235" s="57"/>
      <c r="AS1235" s="57"/>
      <c r="AT1235" s="57"/>
      <c r="AU1235" s="57"/>
      <c r="AV1235" s="57"/>
      <c r="AW1235" s="57"/>
      <c r="AX1235" s="57"/>
      <c r="AY1235" s="57"/>
      <c r="AZ1235" s="57"/>
      <c r="BA1235" s="57"/>
      <c r="BB1235" s="57"/>
      <c r="BC1235" s="57"/>
      <c r="BD1235" s="57"/>
      <c r="BE1235" s="57"/>
      <c r="BF1235" s="57"/>
      <c r="BG1235" s="57"/>
      <c r="BH1235" s="57"/>
      <c r="BI1235" s="57"/>
      <c r="BJ1235" s="57"/>
      <c r="BK1235" s="57"/>
      <c r="BL1235" s="57"/>
      <c r="BM1235" s="57"/>
      <c r="BN1235" s="57"/>
    </row>
    <row r="1236" spans="17:66" x14ac:dyDescent="0.25"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  <c r="AB1236" s="57"/>
      <c r="AC1236" s="57"/>
      <c r="AD1236" s="57"/>
      <c r="AE1236" s="57"/>
      <c r="AF1236" s="57"/>
      <c r="AG1236" s="57"/>
      <c r="AH1236" s="57"/>
      <c r="AI1236" s="57"/>
      <c r="AJ1236" s="57"/>
      <c r="AK1236" s="57"/>
      <c r="AL1236" s="57"/>
      <c r="AM1236" s="57"/>
      <c r="AN1236" s="57"/>
      <c r="AO1236" s="57"/>
      <c r="AP1236" s="57"/>
      <c r="AQ1236" s="57"/>
      <c r="AR1236" s="57"/>
      <c r="AS1236" s="57"/>
      <c r="AT1236" s="57"/>
      <c r="AU1236" s="57"/>
      <c r="AV1236" s="57"/>
      <c r="AW1236" s="57"/>
      <c r="AX1236" s="57"/>
      <c r="AY1236" s="57"/>
      <c r="AZ1236" s="57"/>
      <c r="BA1236" s="57"/>
      <c r="BB1236" s="57"/>
      <c r="BC1236" s="57"/>
      <c r="BD1236" s="57"/>
      <c r="BE1236" s="57"/>
      <c r="BF1236" s="57"/>
      <c r="BG1236" s="57"/>
      <c r="BH1236" s="57"/>
      <c r="BI1236" s="57"/>
      <c r="BJ1236" s="57"/>
      <c r="BK1236" s="57"/>
      <c r="BL1236" s="57"/>
      <c r="BM1236" s="57"/>
      <c r="BN1236" s="57"/>
    </row>
    <row r="1237" spans="17:66" x14ac:dyDescent="0.25"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  <c r="AD1237" s="57"/>
      <c r="AE1237" s="57"/>
      <c r="AF1237" s="57"/>
      <c r="AG1237" s="57"/>
      <c r="AH1237" s="57"/>
      <c r="AI1237" s="57"/>
      <c r="AJ1237" s="57"/>
      <c r="AK1237" s="57"/>
      <c r="AL1237" s="57"/>
      <c r="AM1237" s="57"/>
      <c r="AN1237" s="57"/>
      <c r="AO1237" s="57"/>
      <c r="AP1237" s="57"/>
      <c r="AQ1237" s="57"/>
      <c r="AR1237" s="57"/>
      <c r="AS1237" s="57"/>
      <c r="AT1237" s="57"/>
      <c r="AU1237" s="57"/>
      <c r="AV1237" s="57"/>
      <c r="AW1237" s="57"/>
      <c r="AX1237" s="57"/>
      <c r="AY1237" s="57"/>
      <c r="AZ1237" s="57"/>
      <c r="BA1237" s="57"/>
      <c r="BB1237" s="57"/>
      <c r="BC1237" s="57"/>
      <c r="BD1237" s="57"/>
      <c r="BE1237" s="57"/>
      <c r="BF1237" s="57"/>
      <c r="BG1237" s="57"/>
      <c r="BH1237" s="57"/>
      <c r="BI1237" s="57"/>
      <c r="BJ1237" s="57"/>
      <c r="BK1237" s="57"/>
      <c r="BL1237" s="57"/>
      <c r="BM1237" s="57"/>
      <c r="BN1237" s="57"/>
    </row>
    <row r="1238" spans="17:66" x14ac:dyDescent="0.25"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  <c r="AB1238" s="57"/>
      <c r="AC1238" s="57"/>
      <c r="AD1238" s="57"/>
      <c r="AE1238" s="57"/>
      <c r="AF1238" s="57"/>
      <c r="AG1238" s="57"/>
      <c r="AH1238" s="57"/>
      <c r="AI1238" s="57"/>
      <c r="AJ1238" s="57"/>
      <c r="AK1238" s="57"/>
      <c r="AL1238" s="57"/>
      <c r="AM1238" s="57"/>
      <c r="AN1238" s="57"/>
      <c r="AO1238" s="57"/>
      <c r="AP1238" s="57"/>
      <c r="AQ1238" s="57"/>
      <c r="AR1238" s="57"/>
      <c r="AS1238" s="57"/>
      <c r="AT1238" s="57"/>
      <c r="AU1238" s="57"/>
      <c r="AV1238" s="57"/>
      <c r="AW1238" s="57"/>
      <c r="AX1238" s="57"/>
      <c r="AY1238" s="57"/>
      <c r="AZ1238" s="57"/>
      <c r="BA1238" s="57"/>
      <c r="BB1238" s="57"/>
      <c r="BC1238" s="57"/>
      <c r="BD1238" s="57"/>
      <c r="BE1238" s="57"/>
      <c r="BF1238" s="57"/>
      <c r="BG1238" s="57"/>
      <c r="BH1238" s="57"/>
      <c r="BI1238" s="57"/>
      <c r="BJ1238" s="57"/>
      <c r="BK1238" s="57"/>
      <c r="BL1238" s="57"/>
      <c r="BM1238" s="57"/>
      <c r="BN1238" s="57"/>
    </row>
    <row r="1239" spans="17:66" x14ac:dyDescent="0.25"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  <c r="AB1239" s="57"/>
      <c r="AC1239" s="57"/>
      <c r="AD1239" s="57"/>
      <c r="AE1239" s="57"/>
      <c r="AF1239" s="57"/>
      <c r="AG1239" s="57"/>
      <c r="AH1239" s="57"/>
      <c r="AI1239" s="57"/>
      <c r="AJ1239" s="57"/>
      <c r="AK1239" s="57"/>
      <c r="AL1239" s="57"/>
      <c r="AM1239" s="57"/>
      <c r="AN1239" s="57"/>
      <c r="AO1239" s="57"/>
      <c r="AP1239" s="57"/>
      <c r="AQ1239" s="57"/>
      <c r="AR1239" s="57"/>
      <c r="AS1239" s="57"/>
      <c r="AT1239" s="57"/>
      <c r="AU1239" s="57"/>
      <c r="AV1239" s="57"/>
      <c r="AW1239" s="57"/>
      <c r="AX1239" s="57"/>
      <c r="AY1239" s="57"/>
      <c r="AZ1239" s="57"/>
      <c r="BA1239" s="57"/>
      <c r="BB1239" s="57"/>
      <c r="BC1239" s="57"/>
      <c r="BD1239" s="57"/>
      <c r="BE1239" s="57"/>
      <c r="BF1239" s="57"/>
      <c r="BG1239" s="57"/>
      <c r="BH1239" s="57"/>
      <c r="BI1239" s="57"/>
      <c r="BJ1239" s="57"/>
      <c r="BK1239" s="57"/>
      <c r="BL1239" s="57"/>
      <c r="BM1239" s="57"/>
      <c r="BN1239" s="57"/>
    </row>
    <row r="1240" spans="17:66" x14ac:dyDescent="0.25"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  <c r="AB1240" s="57"/>
      <c r="AC1240" s="57"/>
      <c r="AD1240" s="57"/>
      <c r="AE1240" s="57"/>
      <c r="AF1240" s="57"/>
      <c r="AG1240" s="57"/>
      <c r="AH1240" s="57"/>
      <c r="AI1240" s="57"/>
      <c r="AJ1240" s="57"/>
      <c r="AK1240" s="57"/>
      <c r="AL1240" s="57"/>
      <c r="AM1240" s="57"/>
      <c r="AN1240" s="57"/>
      <c r="AO1240" s="57"/>
      <c r="AP1240" s="57"/>
      <c r="AQ1240" s="57"/>
      <c r="AR1240" s="57"/>
      <c r="AS1240" s="57"/>
      <c r="AT1240" s="57"/>
      <c r="AU1240" s="57"/>
      <c r="AV1240" s="57"/>
      <c r="AW1240" s="57"/>
      <c r="AX1240" s="57"/>
      <c r="AY1240" s="57"/>
      <c r="AZ1240" s="57"/>
      <c r="BA1240" s="57"/>
      <c r="BB1240" s="57"/>
      <c r="BC1240" s="57"/>
      <c r="BD1240" s="57"/>
      <c r="BE1240" s="57"/>
      <c r="BF1240" s="57"/>
      <c r="BG1240" s="57"/>
      <c r="BH1240" s="57"/>
      <c r="BI1240" s="57"/>
      <c r="BJ1240" s="57"/>
      <c r="BK1240" s="57"/>
      <c r="BL1240" s="57"/>
      <c r="BM1240" s="57"/>
      <c r="BN1240" s="57"/>
    </row>
    <row r="1241" spans="17:66" x14ac:dyDescent="0.25"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  <c r="AB1241" s="57"/>
      <c r="AC1241" s="57"/>
      <c r="AD1241" s="57"/>
      <c r="AE1241" s="57"/>
      <c r="AF1241" s="57"/>
      <c r="AG1241" s="57"/>
      <c r="AH1241" s="57"/>
      <c r="AI1241" s="57"/>
      <c r="AJ1241" s="57"/>
      <c r="AK1241" s="57"/>
      <c r="AL1241" s="57"/>
      <c r="AM1241" s="57"/>
      <c r="AN1241" s="57"/>
      <c r="AO1241" s="57"/>
      <c r="AP1241" s="57"/>
      <c r="AQ1241" s="57"/>
      <c r="AR1241" s="57"/>
      <c r="AS1241" s="57"/>
      <c r="AT1241" s="57"/>
      <c r="AU1241" s="57"/>
      <c r="AV1241" s="57"/>
      <c r="AW1241" s="57"/>
      <c r="AX1241" s="57"/>
      <c r="AY1241" s="57"/>
      <c r="AZ1241" s="57"/>
      <c r="BA1241" s="57"/>
      <c r="BB1241" s="57"/>
      <c r="BC1241" s="57"/>
      <c r="BD1241" s="57"/>
      <c r="BE1241" s="57"/>
      <c r="BF1241" s="57"/>
      <c r="BG1241" s="57"/>
      <c r="BH1241" s="57"/>
      <c r="BI1241" s="57"/>
      <c r="BJ1241" s="57"/>
      <c r="BK1241" s="57"/>
      <c r="BL1241" s="57"/>
      <c r="BM1241" s="57"/>
      <c r="BN1241" s="57"/>
    </row>
    <row r="1242" spans="17:66" x14ac:dyDescent="0.25"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  <c r="AB1242" s="57"/>
      <c r="AC1242" s="57"/>
      <c r="AD1242" s="57"/>
      <c r="AE1242" s="57"/>
      <c r="AF1242" s="57"/>
      <c r="AG1242" s="57"/>
      <c r="AH1242" s="57"/>
      <c r="AI1242" s="57"/>
      <c r="AJ1242" s="57"/>
      <c r="AK1242" s="57"/>
      <c r="AL1242" s="57"/>
      <c r="AM1242" s="57"/>
      <c r="AN1242" s="57"/>
      <c r="AO1242" s="57"/>
      <c r="AP1242" s="57"/>
      <c r="AQ1242" s="57"/>
      <c r="AR1242" s="57"/>
      <c r="AS1242" s="57"/>
      <c r="AT1242" s="57"/>
      <c r="AU1242" s="57"/>
      <c r="AV1242" s="57"/>
      <c r="AW1242" s="57"/>
      <c r="AX1242" s="57"/>
      <c r="AY1242" s="57"/>
      <c r="AZ1242" s="57"/>
      <c r="BA1242" s="57"/>
      <c r="BB1242" s="57"/>
      <c r="BC1242" s="57"/>
      <c r="BD1242" s="57"/>
      <c r="BE1242" s="57"/>
      <c r="BF1242" s="57"/>
      <c r="BG1242" s="57"/>
      <c r="BH1242" s="57"/>
      <c r="BI1242" s="57"/>
      <c r="BJ1242" s="57"/>
      <c r="BK1242" s="57"/>
      <c r="BL1242" s="57"/>
      <c r="BM1242" s="57"/>
      <c r="BN1242" s="57"/>
    </row>
    <row r="1243" spans="17:66" x14ac:dyDescent="0.25"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  <c r="AB1243" s="57"/>
      <c r="AC1243" s="57"/>
      <c r="AD1243" s="57"/>
      <c r="AE1243" s="57"/>
      <c r="AF1243" s="57"/>
      <c r="AG1243" s="57"/>
      <c r="AH1243" s="57"/>
      <c r="AI1243" s="57"/>
      <c r="AJ1243" s="57"/>
      <c r="AK1243" s="57"/>
      <c r="AL1243" s="57"/>
      <c r="AM1243" s="57"/>
      <c r="AN1243" s="57"/>
      <c r="AO1243" s="57"/>
      <c r="AP1243" s="57"/>
      <c r="AQ1243" s="57"/>
      <c r="AR1243" s="57"/>
      <c r="AS1243" s="57"/>
      <c r="AT1243" s="57"/>
      <c r="AU1243" s="57"/>
      <c r="AV1243" s="57"/>
      <c r="AW1243" s="57"/>
      <c r="AX1243" s="57"/>
      <c r="AY1243" s="57"/>
      <c r="AZ1243" s="57"/>
      <c r="BA1243" s="57"/>
      <c r="BB1243" s="57"/>
      <c r="BC1243" s="57"/>
      <c r="BD1243" s="57"/>
      <c r="BE1243" s="57"/>
      <c r="BF1243" s="57"/>
      <c r="BG1243" s="57"/>
      <c r="BH1243" s="57"/>
      <c r="BI1243" s="57"/>
      <c r="BJ1243" s="57"/>
      <c r="BK1243" s="57"/>
      <c r="BL1243" s="57"/>
      <c r="BM1243" s="57"/>
      <c r="BN1243" s="57"/>
    </row>
    <row r="1244" spans="17:66" x14ac:dyDescent="0.25"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  <c r="AB1244" s="57"/>
      <c r="AC1244" s="57"/>
      <c r="AD1244" s="57"/>
      <c r="AE1244" s="57"/>
      <c r="AF1244" s="57"/>
      <c r="AG1244" s="57"/>
      <c r="AH1244" s="57"/>
      <c r="AI1244" s="57"/>
      <c r="AJ1244" s="57"/>
      <c r="AK1244" s="57"/>
      <c r="AL1244" s="57"/>
      <c r="AM1244" s="57"/>
      <c r="AN1244" s="57"/>
      <c r="AO1244" s="57"/>
      <c r="AP1244" s="57"/>
      <c r="AQ1244" s="57"/>
      <c r="AR1244" s="57"/>
      <c r="AS1244" s="57"/>
      <c r="AT1244" s="57"/>
      <c r="AU1244" s="57"/>
      <c r="AV1244" s="57"/>
      <c r="AW1244" s="57"/>
      <c r="AX1244" s="57"/>
      <c r="AY1244" s="57"/>
      <c r="AZ1244" s="57"/>
      <c r="BA1244" s="57"/>
      <c r="BB1244" s="57"/>
      <c r="BC1244" s="57"/>
      <c r="BD1244" s="57"/>
      <c r="BE1244" s="57"/>
      <c r="BF1244" s="57"/>
      <c r="BG1244" s="57"/>
      <c r="BH1244" s="57"/>
      <c r="BI1244" s="57"/>
      <c r="BJ1244" s="57"/>
      <c r="BK1244" s="57"/>
      <c r="BL1244" s="57"/>
      <c r="BM1244" s="57"/>
      <c r="BN1244" s="57"/>
    </row>
    <row r="1245" spans="17:66" x14ac:dyDescent="0.25"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  <c r="AB1245" s="57"/>
      <c r="AC1245" s="57"/>
      <c r="AD1245" s="57"/>
      <c r="AE1245" s="57"/>
      <c r="AF1245" s="57"/>
      <c r="AG1245" s="57"/>
      <c r="AH1245" s="57"/>
      <c r="AI1245" s="57"/>
      <c r="AJ1245" s="57"/>
      <c r="AK1245" s="57"/>
      <c r="AL1245" s="57"/>
      <c r="AM1245" s="57"/>
      <c r="AN1245" s="57"/>
      <c r="AO1245" s="57"/>
      <c r="AP1245" s="57"/>
      <c r="AQ1245" s="57"/>
      <c r="AR1245" s="57"/>
      <c r="AS1245" s="57"/>
      <c r="AT1245" s="57"/>
      <c r="AU1245" s="57"/>
      <c r="AV1245" s="57"/>
      <c r="AW1245" s="57"/>
      <c r="AX1245" s="57"/>
      <c r="AY1245" s="57"/>
      <c r="AZ1245" s="57"/>
      <c r="BA1245" s="57"/>
      <c r="BB1245" s="57"/>
      <c r="BC1245" s="57"/>
      <c r="BD1245" s="57"/>
      <c r="BE1245" s="57"/>
      <c r="BF1245" s="57"/>
      <c r="BG1245" s="57"/>
      <c r="BH1245" s="57"/>
      <c r="BI1245" s="57"/>
      <c r="BJ1245" s="57"/>
      <c r="BK1245" s="57"/>
      <c r="BL1245" s="57"/>
      <c r="BM1245" s="57"/>
      <c r="BN1245" s="57"/>
    </row>
    <row r="1246" spans="17:66" x14ac:dyDescent="0.25"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7"/>
      <c r="AV1246" s="57"/>
      <c r="AW1246" s="57"/>
      <c r="AX1246" s="57"/>
      <c r="AY1246" s="57"/>
      <c r="AZ1246" s="57"/>
      <c r="BA1246" s="57"/>
      <c r="BB1246" s="57"/>
      <c r="BC1246" s="57"/>
      <c r="BD1246" s="57"/>
      <c r="BE1246" s="57"/>
      <c r="BF1246" s="57"/>
      <c r="BG1246" s="57"/>
      <c r="BH1246" s="57"/>
      <c r="BI1246" s="57"/>
      <c r="BJ1246" s="57"/>
      <c r="BK1246" s="57"/>
      <c r="BL1246" s="57"/>
      <c r="BM1246" s="57"/>
      <c r="BN1246" s="57"/>
    </row>
    <row r="1247" spans="17:66" x14ac:dyDescent="0.25"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7"/>
      <c r="AV1247" s="57"/>
      <c r="AW1247" s="57"/>
      <c r="AX1247" s="57"/>
      <c r="AY1247" s="57"/>
      <c r="AZ1247" s="57"/>
      <c r="BA1247" s="57"/>
      <c r="BB1247" s="57"/>
      <c r="BC1247" s="57"/>
      <c r="BD1247" s="57"/>
      <c r="BE1247" s="57"/>
      <c r="BF1247" s="57"/>
      <c r="BG1247" s="57"/>
      <c r="BH1247" s="57"/>
      <c r="BI1247" s="57"/>
      <c r="BJ1247" s="57"/>
      <c r="BK1247" s="57"/>
      <c r="BL1247" s="57"/>
      <c r="BM1247" s="57"/>
      <c r="BN1247" s="57"/>
    </row>
    <row r="1248" spans="17:66" x14ac:dyDescent="0.25"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7"/>
      <c r="BA1248" s="57"/>
      <c r="BB1248" s="57"/>
      <c r="BC1248" s="57"/>
      <c r="BD1248" s="57"/>
      <c r="BE1248" s="57"/>
      <c r="BF1248" s="57"/>
      <c r="BG1248" s="57"/>
      <c r="BH1248" s="57"/>
      <c r="BI1248" s="57"/>
      <c r="BJ1248" s="57"/>
      <c r="BK1248" s="57"/>
      <c r="BL1248" s="57"/>
      <c r="BM1248" s="57"/>
      <c r="BN1248" s="57"/>
    </row>
    <row r="1249" spans="17:66" x14ac:dyDescent="0.25"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7"/>
      <c r="BA1249" s="57"/>
      <c r="BB1249" s="57"/>
      <c r="BC1249" s="57"/>
      <c r="BD1249" s="57"/>
      <c r="BE1249" s="57"/>
      <c r="BF1249" s="57"/>
      <c r="BG1249" s="57"/>
      <c r="BH1249" s="57"/>
      <c r="BI1249" s="57"/>
      <c r="BJ1249" s="57"/>
      <c r="BK1249" s="57"/>
      <c r="BL1249" s="57"/>
      <c r="BM1249" s="57"/>
      <c r="BN1249" s="57"/>
    </row>
    <row r="1250" spans="17:66" x14ac:dyDescent="0.25"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7"/>
      <c r="BA1250" s="57"/>
      <c r="BB1250" s="57"/>
      <c r="BC1250" s="57"/>
      <c r="BD1250" s="57"/>
      <c r="BE1250" s="57"/>
      <c r="BF1250" s="57"/>
      <c r="BG1250" s="57"/>
      <c r="BH1250" s="57"/>
      <c r="BI1250" s="57"/>
      <c r="BJ1250" s="57"/>
      <c r="BK1250" s="57"/>
      <c r="BL1250" s="57"/>
      <c r="BM1250" s="57"/>
      <c r="BN1250" s="57"/>
    </row>
    <row r="1251" spans="17:66" x14ac:dyDescent="0.25"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7"/>
      <c r="BA1251" s="57"/>
      <c r="BB1251" s="57"/>
      <c r="BC1251" s="57"/>
      <c r="BD1251" s="57"/>
      <c r="BE1251" s="57"/>
      <c r="BF1251" s="57"/>
      <c r="BG1251" s="57"/>
      <c r="BH1251" s="57"/>
      <c r="BI1251" s="57"/>
      <c r="BJ1251" s="57"/>
      <c r="BK1251" s="57"/>
      <c r="BL1251" s="57"/>
      <c r="BM1251" s="57"/>
      <c r="BN1251" s="57"/>
    </row>
    <row r="1252" spans="17:66" x14ac:dyDescent="0.25"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  <c r="AD1252" s="57"/>
      <c r="AE1252" s="57"/>
      <c r="AF1252" s="57"/>
      <c r="AG1252" s="57"/>
      <c r="AH1252" s="57"/>
      <c r="AI1252" s="57"/>
      <c r="AJ1252" s="57"/>
      <c r="AK1252" s="57"/>
      <c r="AL1252" s="57"/>
      <c r="AM1252" s="57"/>
      <c r="AN1252" s="57"/>
      <c r="AO1252" s="57"/>
      <c r="AP1252" s="57"/>
      <c r="AQ1252" s="57"/>
      <c r="AR1252" s="57"/>
      <c r="AS1252" s="57"/>
      <c r="AT1252" s="57"/>
      <c r="AU1252" s="57"/>
      <c r="AV1252" s="57"/>
      <c r="AW1252" s="57"/>
      <c r="AX1252" s="57"/>
      <c r="AY1252" s="57"/>
      <c r="AZ1252" s="57"/>
      <c r="BA1252" s="57"/>
      <c r="BB1252" s="57"/>
      <c r="BC1252" s="57"/>
      <c r="BD1252" s="57"/>
      <c r="BE1252" s="57"/>
      <c r="BF1252" s="57"/>
      <c r="BG1252" s="57"/>
      <c r="BH1252" s="57"/>
      <c r="BI1252" s="57"/>
      <c r="BJ1252" s="57"/>
      <c r="BK1252" s="57"/>
      <c r="BL1252" s="57"/>
      <c r="BM1252" s="57"/>
      <c r="BN1252" s="57"/>
    </row>
    <row r="1253" spans="17:66" x14ac:dyDescent="0.25"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  <c r="AD1253" s="57"/>
      <c r="AE1253" s="57"/>
      <c r="AF1253" s="57"/>
      <c r="AG1253" s="57"/>
      <c r="AH1253" s="57"/>
      <c r="AI1253" s="57"/>
      <c r="AJ1253" s="57"/>
      <c r="AK1253" s="57"/>
      <c r="AL1253" s="57"/>
      <c r="AM1253" s="57"/>
      <c r="AN1253" s="57"/>
      <c r="AO1253" s="57"/>
      <c r="AP1253" s="57"/>
      <c r="AQ1253" s="57"/>
      <c r="AR1253" s="57"/>
      <c r="AS1253" s="57"/>
      <c r="AT1253" s="57"/>
      <c r="AU1253" s="57"/>
      <c r="AV1253" s="57"/>
      <c r="AW1253" s="57"/>
      <c r="AX1253" s="57"/>
      <c r="AY1253" s="57"/>
      <c r="AZ1253" s="57"/>
      <c r="BA1253" s="57"/>
      <c r="BB1253" s="57"/>
      <c r="BC1253" s="57"/>
      <c r="BD1253" s="57"/>
      <c r="BE1253" s="57"/>
      <c r="BF1253" s="57"/>
      <c r="BG1253" s="57"/>
      <c r="BH1253" s="57"/>
      <c r="BI1253" s="57"/>
      <c r="BJ1253" s="57"/>
      <c r="BK1253" s="57"/>
      <c r="BL1253" s="57"/>
      <c r="BM1253" s="57"/>
      <c r="BN1253" s="57"/>
    </row>
    <row r="1254" spans="17:66" x14ac:dyDescent="0.25"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  <c r="AB1254" s="57"/>
      <c r="AC1254" s="57"/>
      <c r="AD1254" s="57"/>
      <c r="AE1254" s="57"/>
      <c r="AF1254" s="57"/>
      <c r="AG1254" s="57"/>
      <c r="AH1254" s="57"/>
      <c r="AI1254" s="57"/>
      <c r="AJ1254" s="57"/>
      <c r="AK1254" s="57"/>
      <c r="AL1254" s="57"/>
      <c r="AM1254" s="57"/>
      <c r="AN1254" s="57"/>
      <c r="AO1254" s="57"/>
      <c r="AP1254" s="57"/>
      <c r="AQ1254" s="57"/>
      <c r="AR1254" s="57"/>
      <c r="AS1254" s="57"/>
      <c r="AT1254" s="57"/>
      <c r="AU1254" s="57"/>
      <c r="AV1254" s="57"/>
      <c r="AW1254" s="57"/>
      <c r="AX1254" s="57"/>
      <c r="AY1254" s="57"/>
      <c r="AZ1254" s="57"/>
      <c r="BA1254" s="57"/>
      <c r="BB1254" s="57"/>
      <c r="BC1254" s="57"/>
      <c r="BD1254" s="57"/>
      <c r="BE1254" s="57"/>
      <c r="BF1254" s="57"/>
      <c r="BG1254" s="57"/>
      <c r="BH1254" s="57"/>
      <c r="BI1254" s="57"/>
      <c r="BJ1254" s="57"/>
      <c r="BK1254" s="57"/>
      <c r="BL1254" s="57"/>
      <c r="BM1254" s="57"/>
      <c r="BN1254" s="57"/>
    </row>
    <row r="1255" spans="17:66" x14ac:dyDescent="0.25"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  <c r="AB1255" s="57"/>
      <c r="AC1255" s="57"/>
      <c r="AD1255" s="57"/>
      <c r="AE1255" s="57"/>
      <c r="AF1255" s="57"/>
      <c r="AG1255" s="57"/>
      <c r="AH1255" s="57"/>
      <c r="AI1255" s="57"/>
      <c r="AJ1255" s="57"/>
      <c r="AK1255" s="57"/>
      <c r="AL1255" s="57"/>
      <c r="AM1255" s="57"/>
      <c r="AN1255" s="57"/>
      <c r="AO1255" s="57"/>
      <c r="AP1255" s="57"/>
      <c r="AQ1255" s="57"/>
      <c r="AR1255" s="57"/>
      <c r="AS1255" s="57"/>
      <c r="AT1255" s="57"/>
      <c r="AU1255" s="57"/>
      <c r="AV1255" s="57"/>
      <c r="AW1255" s="57"/>
      <c r="AX1255" s="57"/>
      <c r="AY1255" s="57"/>
      <c r="AZ1255" s="57"/>
      <c r="BA1255" s="57"/>
      <c r="BB1255" s="57"/>
      <c r="BC1255" s="57"/>
      <c r="BD1255" s="57"/>
      <c r="BE1255" s="57"/>
      <c r="BF1255" s="57"/>
      <c r="BG1255" s="57"/>
      <c r="BH1255" s="57"/>
      <c r="BI1255" s="57"/>
      <c r="BJ1255" s="57"/>
      <c r="BK1255" s="57"/>
      <c r="BL1255" s="57"/>
      <c r="BM1255" s="57"/>
      <c r="BN1255" s="57"/>
    </row>
    <row r="1256" spans="17:66" x14ac:dyDescent="0.25"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  <c r="AB1256" s="57"/>
      <c r="AC1256" s="57"/>
      <c r="AD1256" s="57"/>
      <c r="AE1256" s="57"/>
      <c r="AF1256" s="57"/>
      <c r="AG1256" s="57"/>
      <c r="AH1256" s="57"/>
      <c r="AI1256" s="57"/>
      <c r="AJ1256" s="57"/>
      <c r="AK1256" s="57"/>
      <c r="AL1256" s="57"/>
      <c r="AM1256" s="57"/>
      <c r="AN1256" s="57"/>
      <c r="AO1256" s="57"/>
      <c r="AP1256" s="57"/>
      <c r="AQ1256" s="57"/>
      <c r="AR1256" s="57"/>
      <c r="AS1256" s="57"/>
      <c r="AT1256" s="57"/>
      <c r="AU1256" s="57"/>
      <c r="AV1256" s="57"/>
      <c r="AW1256" s="57"/>
      <c r="AX1256" s="57"/>
      <c r="AY1256" s="57"/>
      <c r="AZ1256" s="57"/>
      <c r="BA1256" s="57"/>
      <c r="BB1256" s="57"/>
      <c r="BC1256" s="57"/>
      <c r="BD1256" s="57"/>
      <c r="BE1256" s="57"/>
      <c r="BF1256" s="57"/>
      <c r="BG1256" s="57"/>
      <c r="BH1256" s="57"/>
      <c r="BI1256" s="57"/>
      <c r="BJ1256" s="57"/>
      <c r="BK1256" s="57"/>
      <c r="BL1256" s="57"/>
      <c r="BM1256" s="57"/>
      <c r="BN1256" s="57"/>
    </row>
    <row r="1257" spans="17:66" x14ac:dyDescent="0.25"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  <c r="AB1257" s="57"/>
      <c r="AC1257" s="57"/>
      <c r="AD1257" s="57"/>
      <c r="AE1257" s="57"/>
      <c r="AF1257" s="57"/>
      <c r="AG1257" s="57"/>
      <c r="AH1257" s="57"/>
      <c r="AI1257" s="57"/>
      <c r="AJ1257" s="57"/>
      <c r="AK1257" s="57"/>
      <c r="AL1257" s="57"/>
      <c r="AM1257" s="57"/>
      <c r="AN1257" s="57"/>
      <c r="AO1257" s="57"/>
      <c r="AP1257" s="57"/>
      <c r="AQ1257" s="57"/>
      <c r="AR1257" s="57"/>
      <c r="AS1257" s="57"/>
      <c r="AT1257" s="57"/>
      <c r="AU1257" s="57"/>
      <c r="AV1257" s="57"/>
      <c r="AW1257" s="57"/>
      <c r="AX1257" s="57"/>
      <c r="AY1257" s="57"/>
      <c r="AZ1257" s="57"/>
      <c r="BA1257" s="57"/>
      <c r="BB1257" s="57"/>
      <c r="BC1257" s="57"/>
      <c r="BD1257" s="57"/>
      <c r="BE1257" s="57"/>
      <c r="BF1257" s="57"/>
      <c r="BG1257" s="57"/>
      <c r="BH1257" s="57"/>
      <c r="BI1257" s="57"/>
      <c r="BJ1257" s="57"/>
      <c r="BK1257" s="57"/>
      <c r="BL1257" s="57"/>
      <c r="BM1257" s="57"/>
      <c r="BN1257" s="57"/>
    </row>
    <row r="1258" spans="17:66" x14ac:dyDescent="0.25"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  <c r="AB1258" s="57"/>
      <c r="AC1258" s="57"/>
      <c r="AD1258" s="57"/>
      <c r="AE1258" s="57"/>
      <c r="AF1258" s="57"/>
      <c r="AG1258" s="57"/>
      <c r="AH1258" s="57"/>
      <c r="AI1258" s="57"/>
      <c r="AJ1258" s="57"/>
      <c r="AK1258" s="57"/>
      <c r="AL1258" s="57"/>
      <c r="AM1258" s="57"/>
      <c r="AN1258" s="57"/>
      <c r="AO1258" s="57"/>
      <c r="AP1258" s="57"/>
      <c r="AQ1258" s="57"/>
      <c r="AR1258" s="57"/>
      <c r="AS1258" s="57"/>
      <c r="AT1258" s="57"/>
      <c r="AU1258" s="57"/>
      <c r="AV1258" s="57"/>
      <c r="AW1258" s="57"/>
      <c r="AX1258" s="57"/>
      <c r="AY1258" s="57"/>
      <c r="AZ1258" s="57"/>
      <c r="BA1258" s="57"/>
      <c r="BB1258" s="57"/>
      <c r="BC1258" s="57"/>
      <c r="BD1258" s="57"/>
      <c r="BE1258" s="57"/>
      <c r="BF1258" s="57"/>
      <c r="BG1258" s="57"/>
      <c r="BH1258" s="57"/>
      <c r="BI1258" s="57"/>
      <c r="BJ1258" s="57"/>
      <c r="BK1258" s="57"/>
      <c r="BL1258" s="57"/>
      <c r="BM1258" s="57"/>
      <c r="BN1258" s="57"/>
    </row>
    <row r="1259" spans="17:66" x14ac:dyDescent="0.25"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  <c r="AB1259" s="57"/>
      <c r="AC1259" s="57"/>
      <c r="AD1259" s="57"/>
      <c r="AE1259" s="57"/>
      <c r="AF1259" s="57"/>
      <c r="AG1259" s="57"/>
      <c r="AH1259" s="57"/>
      <c r="AI1259" s="57"/>
      <c r="AJ1259" s="57"/>
      <c r="AK1259" s="57"/>
      <c r="AL1259" s="57"/>
      <c r="AM1259" s="57"/>
      <c r="AN1259" s="57"/>
      <c r="AO1259" s="57"/>
      <c r="AP1259" s="57"/>
      <c r="AQ1259" s="57"/>
      <c r="AR1259" s="57"/>
      <c r="AS1259" s="57"/>
      <c r="AT1259" s="57"/>
      <c r="AU1259" s="57"/>
      <c r="AV1259" s="57"/>
      <c r="AW1259" s="57"/>
      <c r="AX1259" s="57"/>
      <c r="AY1259" s="57"/>
      <c r="AZ1259" s="57"/>
      <c r="BA1259" s="57"/>
      <c r="BB1259" s="57"/>
      <c r="BC1259" s="57"/>
      <c r="BD1259" s="57"/>
      <c r="BE1259" s="57"/>
      <c r="BF1259" s="57"/>
      <c r="BG1259" s="57"/>
      <c r="BH1259" s="57"/>
      <c r="BI1259" s="57"/>
      <c r="BJ1259" s="57"/>
      <c r="BK1259" s="57"/>
      <c r="BL1259" s="57"/>
      <c r="BM1259" s="57"/>
      <c r="BN1259" s="57"/>
    </row>
    <row r="1260" spans="17:66" x14ac:dyDescent="0.25"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7"/>
      <c r="AV1260" s="57"/>
      <c r="AW1260" s="57"/>
      <c r="AX1260" s="57"/>
      <c r="AY1260" s="57"/>
      <c r="AZ1260" s="57"/>
      <c r="BA1260" s="57"/>
      <c r="BB1260" s="57"/>
      <c r="BC1260" s="57"/>
      <c r="BD1260" s="57"/>
      <c r="BE1260" s="57"/>
      <c r="BF1260" s="57"/>
      <c r="BG1260" s="57"/>
      <c r="BH1260" s="57"/>
      <c r="BI1260" s="57"/>
      <c r="BJ1260" s="57"/>
      <c r="BK1260" s="57"/>
      <c r="BL1260" s="57"/>
      <c r="BM1260" s="57"/>
      <c r="BN1260" s="57"/>
    </row>
    <row r="1261" spans="17:66" x14ac:dyDescent="0.25"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7"/>
      <c r="AV1261" s="57"/>
      <c r="AW1261" s="57"/>
      <c r="AX1261" s="57"/>
      <c r="AY1261" s="57"/>
      <c r="AZ1261" s="57"/>
      <c r="BA1261" s="57"/>
      <c r="BB1261" s="57"/>
      <c r="BC1261" s="57"/>
      <c r="BD1261" s="57"/>
      <c r="BE1261" s="57"/>
      <c r="BF1261" s="57"/>
      <c r="BG1261" s="57"/>
      <c r="BH1261" s="57"/>
      <c r="BI1261" s="57"/>
      <c r="BJ1261" s="57"/>
      <c r="BK1261" s="57"/>
      <c r="BL1261" s="57"/>
      <c r="BM1261" s="57"/>
      <c r="BN1261" s="57"/>
    </row>
    <row r="1262" spans="17:66" x14ac:dyDescent="0.25"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7"/>
      <c r="BA1262" s="57"/>
      <c r="BB1262" s="57"/>
      <c r="BC1262" s="57"/>
      <c r="BD1262" s="57"/>
      <c r="BE1262" s="57"/>
      <c r="BF1262" s="57"/>
      <c r="BG1262" s="57"/>
      <c r="BH1262" s="57"/>
      <c r="BI1262" s="57"/>
      <c r="BJ1262" s="57"/>
      <c r="BK1262" s="57"/>
      <c r="BL1262" s="57"/>
      <c r="BM1262" s="57"/>
      <c r="BN1262" s="57"/>
    </row>
    <row r="1263" spans="17:66" x14ac:dyDescent="0.25"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7"/>
      <c r="BA1263" s="57"/>
      <c r="BB1263" s="57"/>
      <c r="BC1263" s="57"/>
      <c r="BD1263" s="57"/>
      <c r="BE1263" s="57"/>
      <c r="BF1263" s="57"/>
      <c r="BG1263" s="57"/>
      <c r="BH1263" s="57"/>
      <c r="BI1263" s="57"/>
      <c r="BJ1263" s="57"/>
      <c r="BK1263" s="57"/>
      <c r="BL1263" s="57"/>
      <c r="BM1263" s="57"/>
      <c r="BN1263" s="57"/>
    </row>
    <row r="1264" spans="17:66" x14ac:dyDescent="0.25"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7"/>
      <c r="BA1264" s="57"/>
      <c r="BB1264" s="57"/>
      <c r="BC1264" s="57"/>
      <c r="BD1264" s="57"/>
      <c r="BE1264" s="57"/>
      <c r="BF1264" s="57"/>
      <c r="BG1264" s="57"/>
      <c r="BH1264" s="57"/>
      <c r="BI1264" s="57"/>
      <c r="BJ1264" s="57"/>
      <c r="BK1264" s="57"/>
      <c r="BL1264" s="57"/>
      <c r="BM1264" s="57"/>
      <c r="BN1264" s="57"/>
    </row>
    <row r="1265" spans="17:66" x14ac:dyDescent="0.25"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7"/>
      <c r="BA1265" s="57"/>
      <c r="BB1265" s="57"/>
      <c r="BC1265" s="57"/>
      <c r="BD1265" s="57"/>
      <c r="BE1265" s="57"/>
      <c r="BF1265" s="57"/>
      <c r="BG1265" s="57"/>
      <c r="BH1265" s="57"/>
      <c r="BI1265" s="57"/>
      <c r="BJ1265" s="57"/>
      <c r="BK1265" s="57"/>
      <c r="BL1265" s="57"/>
      <c r="BM1265" s="57"/>
      <c r="BN1265" s="57"/>
    </row>
    <row r="1266" spans="17:66" x14ac:dyDescent="0.25"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  <c r="AD1266" s="57"/>
      <c r="AE1266" s="57"/>
      <c r="AF1266" s="57"/>
      <c r="AG1266" s="57"/>
      <c r="AH1266" s="57"/>
      <c r="AI1266" s="57"/>
      <c r="AJ1266" s="57"/>
      <c r="AK1266" s="57"/>
      <c r="AL1266" s="57"/>
      <c r="AM1266" s="57"/>
      <c r="AN1266" s="57"/>
      <c r="AO1266" s="57"/>
      <c r="AP1266" s="57"/>
      <c r="AQ1266" s="57"/>
      <c r="AR1266" s="57"/>
      <c r="AS1266" s="57"/>
      <c r="AT1266" s="57"/>
      <c r="AU1266" s="57"/>
      <c r="AV1266" s="57"/>
      <c r="AW1266" s="57"/>
      <c r="AX1266" s="57"/>
      <c r="AY1266" s="57"/>
      <c r="AZ1266" s="57"/>
      <c r="BA1266" s="57"/>
      <c r="BB1266" s="57"/>
      <c r="BC1266" s="57"/>
      <c r="BD1266" s="57"/>
      <c r="BE1266" s="57"/>
      <c r="BF1266" s="57"/>
      <c r="BG1266" s="57"/>
      <c r="BH1266" s="57"/>
      <c r="BI1266" s="57"/>
      <c r="BJ1266" s="57"/>
      <c r="BK1266" s="57"/>
      <c r="BL1266" s="57"/>
      <c r="BM1266" s="57"/>
      <c r="BN1266" s="57"/>
    </row>
    <row r="1267" spans="17:66" x14ac:dyDescent="0.25"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  <c r="AD1267" s="57"/>
      <c r="AE1267" s="57"/>
      <c r="AF1267" s="57"/>
      <c r="AG1267" s="57"/>
      <c r="AH1267" s="57"/>
      <c r="AI1267" s="57"/>
      <c r="AJ1267" s="57"/>
      <c r="AK1267" s="57"/>
      <c r="AL1267" s="57"/>
      <c r="AM1267" s="57"/>
      <c r="AN1267" s="57"/>
      <c r="AO1267" s="57"/>
      <c r="AP1267" s="57"/>
      <c r="AQ1267" s="57"/>
      <c r="AR1267" s="57"/>
      <c r="AS1267" s="57"/>
      <c r="AT1267" s="57"/>
      <c r="AU1267" s="57"/>
      <c r="AV1267" s="57"/>
      <c r="AW1267" s="57"/>
      <c r="AX1267" s="57"/>
      <c r="AY1267" s="57"/>
      <c r="AZ1267" s="57"/>
      <c r="BA1267" s="57"/>
      <c r="BB1267" s="57"/>
      <c r="BC1267" s="57"/>
      <c r="BD1267" s="57"/>
      <c r="BE1267" s="57"/>
      <c r="BF1267" s="57"/>
      <c r="BG1267" s="57"/>
      <c r="BH1267" s="57"/>
      <c r="BI1267" s="57"/>
      <c r="BJ1267" s="57"/>
      <c r="BK1267" s="57"/>
      <c r="BL1267" s="57"/>
      <c r="BM1267" s="57"/>
      <c r="BN1267" s="57"/>
    </row>
    <row r="1268" spans="17:66" x14ac:dyDescent="0.25"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  <c r="AB1268" s="57"/>
      <c r="AC1268" s="57"/>
      <c r="AD1268" s="57"/>
      <c r="AE1268" s="57"/>
      <c r="AF1268" s="57"/>
      <c r="AG1268" s="57"/>
      <c r="AH1268" s="57"/>
      <c r="AI1268" s="57"/>
      <c r="AJ1268" s="57"/>
      <c r="AK1268" s="57"/>
      <c r="AL1268" s="57"/>
      <c r="AM1268" s="57"/>
      <c r="AN1268" s="57"/>
      <c r="AO1268" s="57"/>
      <c r="AP1268" s="57"/>
      <c r="AQ1268" s="57"/>
      <c r="AR1268" s="57"/>
      <c r="AS1268" s="57"/>
      <c r="AT1268" s="57"/>
      <c r="AU1268" s="57"/>
      <c r="AV1268" s="57"/>
      <c r="AW1268" s="57"/>
      <c r="AX1268" s="57"/>
      <c r="AY1268" s="57"/>
      <c r="AZ1268" s="57"/>
      <c r="BA1268" s="57"/>
      <c r="BB1268" s="57"/>
      <c r="BC1268" s="57"/>
      <c r="BD1268" s="57"/>
      <c r="BE1268" s="57"/>
      <c r="BF1268" s="57"/>
      <c r="BG1268" s="57"/>
      <c r="BH1268" s="57"/>
      <c r="BI1268" s="57"/>
      <c r="BJ1268" s="57"/>
      <c r="BK1268" s="57"/>
      <c r="BL1268" s="57"/>
      <c r="BM1268" s="57"/>
      <c r="BN1268" s="57"/>
    </row>
    <row r="1269" spans="17:66" x14ac:dyDescent="0.25"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  <c r="AB1269" s="57"/>
      <c r="AC1269" s="57"/>
      <c r="AD1269" s="57"/>
      <c r="AE1269" s="57"/>
      <c r="AF1269" s="57"/>
      <c r="AG1269" s="57"/>
      <c r="AH1269" s="57"/>
      <c r="AI1269" s="57"/>
      <c r="AJ1269" s="57"/>
      <c r="AK1269" s="57"/>
      <c r="AL1269" s="57"/>
      <c r="AM1269" s="57"/>
      <c r="AN1269" s="57"/>
      <c r="AO1269" s="57"/>
      <c r="AP1269" s="57"/>
      <c r="AQ1269" s="57"/>
      <c r="AR1269" s="57"/>
      <c r="AS1269" s="57"/>
      <c r="AT1269" s="57"/>
      <c r="AU1269" s="57"/>
      <c r="AV1269" s="57"/>
      <c r="AW1269" s="57"/>
      <c r="AX1269" s="57"/>
      <c r="AY1269" s="57"/>
      <c r="AZ1269" s="57"/>
      <c r="BA1269" s="57"/>
      <c r="BB1269" s="57"/>
      <c r="BC1269" s="57"/>
      <c r="BD1269" s="57"/>
      <c r="BE1269" s="57"/>
      <c r="BF1269" s="57"/>
      <c r="BG1269" s="57"/>
      <c r="BH1269" s="57"/>
      <c r="BI1269" s="57"/>
      <c r="BJ1269" s="57"/>
      <c r="BK1269" s="57"/>
      <c r="BL1269" s="57"/>
      <c r="BM1269" s="57"/>
      <c r="BN1269" s="57"/>
    </row>
    <row r="1270" spans="17:66" x14ac:dyDescent="0.25"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  <c r="AB1270" s="57"/>
      <c r="AC1270" s="57"/>
      <c r="AD1270" s="57"/>
      <c r="AE1270" s="57"/>
      <c r="AF1270" s="57"/>
      <c r="AG1270" s="57"/>
      <c r="AH1270" s="57"/>
      <c r="AI1270" s="57"/>
      <c r="AJ1270" s="57"/>
      <c r="AK1270" s="57"/>
      <c r="AL1270" s="57"/>
      <c r="AM1270" s="57"/>
      <c r="AN1270" s="57"/>
      <c r="AO1270" s="57"/>
      <c r="AP1270" s="57"/>
      <c r="AQ1270" s="57"/>
      <c r="AR1270" s="57"/>
      <c r="AS1270" s="57"/>
      <c r="AT1270" s="57"/>
      <c r="AU1270" s="57"/>
      <c r="AV1270" s="57"/>
      <c r="AW1270" s="57"/>
      <c r="AX1270" s="57"/>
      <c r="AY1270" s="57"/>
      <c r="AZ1270" s="57"/>
      <c r="BA1270" s="57"/>
      <c r="BB1270" s="57"/>
      <c r="BC1270" s="57"/>
      <c r="BD1270" s="57"/>
      <c r="BE1270" s="57"/>
      <c r="BF1270" s="57"/>
      <c r="BG1270" s="57"/>
      <c r="BH1270" s="57"/>
      <c r="BI1270" s="57"/>
      <c r="BJ1270" s="57"/>
      <c r="BK1270" s="57"/>
      <c r="BL1270" s="57"/>
      <c r="BM1270" s="57"/>
      <c r="BN1270" s="57"/>
    </row>
    <row r="1271" spans="17:66" x14ac:dyDescent="0.25"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  <c r="AB1271" s="57"/>
      <c r="AC1271" s="57"/>
      <c r="AD1271" s="57"/>
      <c r="AE1271" s="57"/>
      <c r="AF1271" s="57"/>
      <c r="AG1271" s="57"/>
      <c r="AH1271" s="57"/>
      <c r="AI1271" s="57"/>
      <c r="AJ1271" s="57"/>
      <c r="AK1271" s="57"/>
      <c r="AL1271" s="57"/>
      <c r="AM1271" s="57"/>
      <c r="AN1271" s="57"/>
      <c r="AO1271" s="57"/>
      <c r="AP1271" s="57"/>
      <c r="AQ1271" s="57"/>
      <c r="AR1271" s="57"/>
      <c r="AS1271" s="57"/>
      <c r="AT1271" s="57"/>
      <c r="AU1271" s="57"/>
      <c r="AV1271" s="57"/>
      <c r="AW1271" s="57"/>
      <c r="AX1271" s="57"/>
      <c r="AY1271" s="57"/>
      <c r="AZ1271" s="57"/>
      <c r="BA1271" s="57"/>
      <c r="BB1271" s="57"/>
      <c r="BC1271" s="57"/>
      <c r="BD1271" s="57"/>
      <c r="BE1271" s="57"/>
      <c r="BF1271" s="57"/>
      <c r="BG1271" s="57"/>
      <c r="BH1271" s="57"/>
      <c r="BI1271" s="57"/>
      <c r="BJ1271" s="57"/>
      <c r="BK1271" s="57"/>
      <c r="BL1271" s="57"/>
      <c r="BM1271" s="57"/>
      <c r="BN1271" s="57"/>
    </row>
    <row r="1272" spans="17:66" x14ac:dyDescent="0.25"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  <c r="AB1272" s="57"/>
      <c r="AC1272" s="57"/>
      <c r="AD1272" s="57"/>
      <c r="AE1272" s="57"/>
      <c r="AF1272" s="57"/>
      <c r="AG1272" s="57"/>
      <c r="AH1272" s="57"/>
      <c r="AI1272" s="57"/>
      <c r="AJ1272" s="57"/>
      <c r="AK1272" s="57"/>
      <c r="AL1272" s="57"/>
      <c r="AM1272" s="57"/>
      <c r="AN1272" s="57"/>
      <c r="AO1272" s="57"/>
      <c r="AP1272" s="57"/>
      <c r="AQ1272" s="57"/>
      <c r="AR1272" s="57"/>
      <c r="AS1272" s="57"/>
      <c r="AT1272" s="57"/>
      <c r="AU1272" s="57"/>
      <c r="AV1272" s="57"/>
      <c r="AW1272" s="57"/>
      <c r="AX1272" s="57"/>
      <c r="AY1272" s="57"/>
      <c r="AZ1272" s="57"/>
      <c r="BA1272" s="57"/>
      <c r="BB1272" s="57"/>
      <c r="BC1272" s="57"/>
      <c r="BD1272" s="57"/>
      <c r="BE1272" s="57"/>
      <c r="BF1272" s="57"/>
      <c r="BG1272" s="57"/>
      <c r="BH1272" s="57"/>
      <c r="BI1272" s="57"/>
      <c r="BJ1272" s="57"/>
      <c r="BK1272" s="57"/>
      <c r="BL1272" s="57"/>
      <c r="BM1272" s="57"/>
      <c r="BN1272" s="57"/>
    </row>
    <row r="1273" spans="17:66" x14ac:dyDescent="0.25"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  <c r="AB1273" s="57"/>
      <c r="AC1273" s="57"/>
      <c r="AD1273" s="57"/>
      <c r="AE1273" s="57"/>
      <c r="AF1273" s="57"/>
      <c r="AG1273" s="57"/>
      <c r="AH1273" s="57"/>
      <c r="AI1273" s="57"/>
      <c r="AJ1273" s="57"/>
      <c r="AK1273" s="57"/>
      <c r="AL1273" s="57"/>
      <c r="AM1273" s="57"/>
      <c r="AN1273" s="57"/>
      <c r="AO1273" s="57"/>
      <c r="AP1273" s="57"/>
      <c r="AQ1273" s="57"/>
      <c r="AR1273" s="57"/>
      <c r="AS1273" s="57"/>
      <c r="AT1273" s="57"/>
      <c r="AU1273" s="57"/>
      <c r="AV1273" s="57"/>
      <c r="AW1273" s="57"/>
      <c r="AX1273" s="57"/>
      <c r="AY1273" s="57"/>
      <c r="AZ1273" s="57"/>
      <c r="BA1273" s="57"/>
      <c r="BB1273" s="57"/>
      <c r="BC1273" s="57"/>
      <c r="BD1273" s="57"/>
      <c r="BE1273" s="57"/>
      <c r="BF1273" s="57"/>
      <c r="BG1273" s="57"/>
      <c r="BH1273" s="57"/>
      <c r="BI1273" s="57"/>
      <c r="BJ1273" s="57"/>
      <c r="BK1273" s="57"/>
      <c r="BL1273" s="57"/>
      <c r="BM1273" s="57"/>
      <c r="BN1273" s="57"/>
    </row>
    <row r="1274" spans="17:66" x14ac:dyDescent="0.25"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  <c r="AB1274" s="57"/>
      <c r="AC1274" s="57"/>
      <c r="AD1274" s="57"/>
      <c r="AE1274" s="57"/>
      <c r="AF1274" s="57"/>
      <c r="AG1274" s="57"/>
      <c r="AH1274" s="57"/>
      <c r="AI1274" s="57"/>
      <c r="AJ1274" s="57"/>
      <c r="AK1274" s="57"/>
      <c r="AL1274" s="57"/>
      <c r="AM1274" s="57"/>
      <c r="AN1274" s="57"/>
      <c r="AO1274" s="57"/>
      <c r="AP1274" s="57"/>
      <c r="AQ1274" s="57"/>
      <c r="AR1274" s="57"/>
      <c r="AS1274" s="57"/>
      <c r="AT1274" s="57"/>
      <c r="AU1274" s="57"/>
      <c r="AV1274" s="57"/>
      <c r="AW1274" s="57"/>
      <c r="AX1274" s="57"/>
      <c r="AY1274" s="57"/>
      <c r="AZ1274" s="57"/>
      <c r="BA1274" s="57"/>
      <c r="BB1274" s="57"/>
      <c r="BC1274" s="57"/>
      <c r="BD1274" s="57"/>
      <c r="BE1274" s="57"/>
      <c r="BF1274" s="57"/>
      <c r="BG1274" s="57"/>
      <c r="BH1274" s="57"/>
      <c r="BI1274" s="57"/>
      <c r="BJ1274" s="57"/>
      <c r="BK1274" s="57"/>
      <c r="BL1274" s="57"/>
      <c r="BM1274" s="57"/>
      <c r="BN1274" s="57"/>
    </row>
    <row r="1275" spans="17:66" x14ac:dyDescent="0.25"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  <c r="AB1275" s="57"/>
      <c r="AC1275" s="57"/>
      <c r="AD1275" s="57"/>
      <c r="AE1275" s="57"/>
      <c r="AF1275" s="57"/>
      <c r="AG1275" s="57"/>
      <c r="AH1275" s="57"/>
      <c r="AI1275" s="57"/>
      <c r="AJ1275" s="57"/>
      <c r="AK1275" s="57"/>
      <c r="AL1275" s="57"/>
      <c r="AM1275" s="57"/>
      <c r="AN1275" s="57"/>
      <c r="AO1275" s="57"/>
      <c r="AP1275" s="57"/>
      <c r="AQ1275" s="57"/>
      <c r="AR1275" s="57"/>
      <c r="AS1275" s="57"/>
      <c r="AT1275" s="57"/>
      <c r="AU1275" s="57"/>
      <c r="AV1275" s="57"/>
      <c r="AW1275" s="57"/>
      <c r="AX1275" s="57"/>
      <c r="AY1275" s="57"/>
      <c r="AZ1275" s="57"/>
      <c r="BA1275" s="57"/>
      <c r="BB1275" s="57"/>
      <c r="BC1275" s="57"/>
      <c r="BD1275" s="57"/>
      <c r="BE1275" s="57"/>
      <c r="BF1275" s="57"/>
      <c r="BG1275" s="57"/>
      <c r="BH1275" s="57"/>
      <c r="BI1275" s="57"/>
      <c r="BJ1275" s="57"/>
      <c r="BK1275" s="57"/>
      <c r="BL1275" s="57"/>
      <c r="BM1275" s="57"/>
      <c r="BN1275" s="57"/>
    </row>
    <row r="1276" spans="17:66" x14ac:dyDescent="0.25"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  <c r="AB1276" s="57"/>
      <c r="AC1276" s="57"/>
      <c r="AD1276" s="57"/>
      <c r="AE1276" s="57"/>
      <c r="AF1276" s="57"/>
      <c r="AG1276" s="57"/>
      <c r="AH1276" s="57"/>
      <c r="AI1276" s="57"/>
      <c r="AJ1276" s="57"/>
      <c r="AK1276" s="57"/>
      <c r="AL1276" s="57"/>
      <c r="AM1276" s="57"/>
      <c r="AN1276" s="57"/>
      <c r="AO1276" s="57"/>
      <c r="AP1276" s="57"/>
      <c r="AQ1276" s="57"/>
      <c r="AR1276" s="57"/>
      <c r="AS1276" s="57"/>
      <c r="AT1276" s="57"/>
      <c r="AU1276" s="57"/>
      <c r="AV1276" s="57"/>
      <c r="AW1276" s="57"/>
      <c r="AX1276" s="57"/>
      <c r="AY1276" s="57"/>
      <c r="AZ1276" s="57"/>
      <c r="BA1276" s="57"/>
      <c r="BB1276" s="57"/>
      <c r="BC1276" s="57"/>
      <c r="BD1276" s="57"/>
      <c r="BE1276" s="57"/>
      <c r="BF1276" s="57"/>
      <c r="BG1276" s="57"/>
      <c r="BH1276" s="57"/>
      <c r="BI1276" s="57"/>
      <c r="BJ1276" s="57"/>
      <c r="BK1276" s="57"/>
      <c r="BL1276" s="57"/>
      <c r="BM1276" s="57"/>
      <c r="BN1276" s="57"/>
    </row>
    <row r="1277" spans="17:66" x14ac:dyDescent="0.25"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  <c r="AB1277" s="57"/>
      <c r="AC1277" s="57"/>
      <c r="AD1277" s="57"/>
      <c r="AE1277" s="57"/>
      <c r="AF1277" s="57"/>
      <c r="AG1277" s="57"/>
      <c r="AH1277" s="57"/>
      <c r="AI1277" s="57"/>
      <c r="AJ1277" s="57"/>
      <c r="AK1277" s="57"/>
      <c r="AL1277" s="57"/>
      <c r="AM1277" s="57"/>
      <c r="AN1277" s="57"/>
      <c r="AO1277" s="57"/>
      <c r="AP1277" s="57"/>
      <c r="AQ1277" s="57"/>
      <c r="AR1277" s="57"/>
      <c r="AS1277" s="57"/>
      <c r="AT1277" s="57"/>
      <c r="AU1277" s="57"/>
      <c r="AV1277" s="57"/>
      <c r="AW1277" s="57"/>
      <c r="AX1277" s="57"/>
      <c r="AY1277" s="57"/>
      <c r="AZ1277" s="57"/>
      <c r="BA1277" s="57"/>
      <c r="BB1277" s="57"/>
      <c r="BC1277" s="57"/>
      <c r="BD1277" s="57"/>
      <c r="BE1277" s="57"/>
      <c r="BF1277" s="57"/>
      <c r="BG1277" s="57"/>
      <c r="BH1277" s="57"/>
      <c r="BI1277" s="57"/>
      <c r="BJ1277" s="57"/>
      <c r="BK1277" s="57"/>
      <c r="BL1277" s="57"/>
      <c r="BM1277" s="57"/>
      <c r="BN1277" s="57"/>
    </row>
    <row r="1278" spans="17:66" x14ac:dyDescent="0.25"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  <c r="AD1278" s="57"/>
      <c r="AE1278" s="57"/>
      <c r="AF1278" s="57"/>
      <c r="AG1278" s="57"/>
      <c r="AH1278" s="57"/>
      <c r="AI1278" s="57"/>
      <c r="AJ1278" s="57"/>
      <c r="AK1278" s="57"/>
      <c r="AL1278" s="57"/>
      <c r="AM1278" s="57"/>
      <c r="AN1278" s="57"/>
      <c r="AO1278" s="57"/>
      <c r="AP1278" s="57"/>
      <c r="AQ1278" s="57"/>
      <c r="AR1278" s="57"/>
      <c r="AS1278" s="57"/>
      <c r="AT1278" s="57"/>
      <c r="AU1278" s="57"/>
      <c r="AV1278" s="57"/>
      <c r="AW1278" s="57"/>
      <c r="AX1278" s="57"/>
      <c r="AY1278" s="57"/>
      <c r="AZ1278" s="57"/>
      <c r="BA1278" s="57"/>
      <c r="BB1278" s="57"/>
      <c r="BC1278" s="57"/>
      <c r="BD1278" s="57"/>
      <c r="BE1278" s="57"/>
      <c r="BF1278" s="57"/>
      <c r="BG1278" s="57"/>
      <c r="BH1278" s="57"/>
      <c r="BI1278" s="57"/>
      <c r="BJ1278" s="57"/>
      <c r="BK1278" s="57"/>
      <c r="BL1278" s="57"/>
      <c r="BM1278" s="57"/>
      <c r="BN1278" s="57"/>
    </row>
    <row r="1279" spans="17:66" x14ac:dyDescent="0.25"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  <c r="AB1279" s="57"/>
      <c r="AC1279" s="57"/>
      <c r="AD1279" s="57"/>
      <c r="AE1279" s="57"/>
      <c r="AF1279" s="57"/>
      <c r="AG1279" s="57"/>
      <c r="AH1279" s="57"/>
      <c r="AI1279" s="57"/>
      <c r="AJ1279" s="57"/>
      <c r="AK1279" s="57"/>
      <c r="AL1279" s="57"/>
      <c r="AM1279" s="57"/>
      <c r="AN1279" s="57"/>
      <c r="AO1279" s="57"/>
      <c r="AP1279" s="57"/>
      <c r="AQ1279" s="57"/>
      <c r="AR1279" s="57"/>
      <c r="AS1279" s="57"/>
      <c r="AT1279" s="57"/>
      <c r="AU1279" s="57"/>
      <c r="AV1279" s="57"/>
      <c r="AW1279" s="57"/>
      <c r="AX1279" s="57"/>
      <c r="AY1279" s="57"/>
      <c r="AZ1279" s="57"/>
      <c r="BA1279" s="57"/>
      <c r="BB1279" s="57"/>
      <c r="BC1279" s="57"/>
      <c r="BD1279" s="57"/>
      <c r="BE1279" s="57"/>
      <c r="BF1279" s="57"/>
      <c r="BG1279" s="57"/>
      <c r="BH1279" s="57"/>
      <c r="BI1279" s="57"/>
      <c r="BJ1279" s="57"/>
      <c r="BK1279" s="57"/>
      <c r="BL1279" s="57"/>
      <c r="BM1279" s="57"/>
      <c r="BN1279" s="57"/>
    </row>
    <row r="1280" spans="17:66" x14ac:dyDescent="0.25"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  <c r="AB1280" s="57"/>
      <c r="AC1280" s="57"/>
      <c r="AD1280" s="57"/>
      <c r="AE1280" s="57"/>
      <c r="AF1280" s="57"/>
      <c r="AG1280" s="57"/>
      <c r="AH1280" s="57"/>
      <c r="AI1280" s="57"/>
      <c r="AJ1280" s="57"/>
      <c r="AK1280" s="57"/>
      <c r="AL1280" s="57"/>
      <c r="AM1280" s="57"/>
      <c r="AN1280" s="57"/>
      <c r="AO1280" s="57"/>
      <c r="AP1280" s="57"/>
      <c r="AQ1280" s="57"/>
      <c r="AR1280" s="57"/>
      <c r="AS1280" s="57"/>
      <c r="AT1280" s="57"/>
      <c r="AU1280" s="57"/>
      <c r="AV1280" s="57"/>
      <c r="AW1280" s="57"/>
      <c r="AX1280" s="57"/>
      <c r="AY1280" s="57"/>
      <c r="AZ1280" s="57"/>
      <c r="BA1280" s="57"/>
      <c r="BB1280" s="57"/>
      <c r="BC1280" s="57"/>
      <c r="BD1280" s="57"/>
      <c r="BE1280" s="57"/>
      <c r="BF1280" s="57"/>
      <c r="BG1280" s="57"/>
      <c r="BH1280" s="57"/>
      <c r="BI1280" s="57"/>
      <c r="BJ1280" s="57"/>
      <c r="BK1280" s="57"/>
      <c r="BL1280" s="57"/>
      <c r="BM1280" s="57"/>
      <c r="BN1280" s="57"/>
    </row>
    <row r="1281" spans="17:66" x14ac:dyDescent="0.25"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  <c r="AB1281" s="57"/>
      <c r="AC1281" s="57"/>
      <c r="AD1281" s="57"/>
      <c r="AE1281" s="57"/>
      <c r="AF1281" s="57"/>
      <c r="AG1281" s="57"/>
      <c r="AH1281" s="57"/>
      <c r="AI1281" s="57"/>
      <c r="AJ1281" s="57"/>
      <c r="AK1281" s="57"/>
      <c r="AL1281" s="57"/>
      <c r="AM1281" s="57"/>
      <c r="AN1281" s="57"/>
      <c r="AO1281" s="57"/>
      <c r="AP1281" s="57"/>
      <c r="AQ1281" s="57"/>
      <c r="AR1281" s="57"/>
      <c r="AS1281" s="57"/>
      <c r="AT1281" s="57"/>
      <c r="AU1281" s="57"/>
      <c r="AV1281" s="57"/>
      <c r="AW1281" s="57"/>
      <c r="AX1281" s="57"/>
      <c r="AY1281" s="57"/>
      <c r="AZ1281" s="57"/>
      <c r="BA1281" s="57"/>
      <c r="BB1281" s="57"/>
      <c r="BC1281" s="57"/>
      <c r="BD1281" s="57"/>
      <c r="BE1281" s="57"/>
      <c r="BF1281" s="57"/>
      <c r="BG1281" s="57"/>
      <c r="BH1281" s="57"/>
      <c r="BI1281" s="57"/>
      <c r="BJ1281" s="57"/>
      <c r="BK1281" s="57"/>
      <c r="BL1281" s="57"/>
      <c r="BM1281" s="57"/>
      <c r="BN1281" s="57"/>
    </row>
    <row r="1282" spans="17:66" x14ac:dyDescent="0.25"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  <c r="AB1282" s="57"/>
      <c r="AC1282" s="57"/>
      <c r="AD1282" s="57"/>
      <c r="AE1282" s="57"/>
      <c r="AF1282" s="57"/>
      <c r="AG1282" s="57"/>
      <c r="AH1282" s="57"/>
      <c r="AI1282" s="57"/>
      <c r="AJ1282" s="57"/>
      <c r="AK1282" s="57"/>
      <c r="AL1282" s="57"/>
      <c r="AM1282" s="57"/>
      <c r="AN1282" s="57"/>
      <c r="AO1282" s="57"/>
      <c r="AP1282" s="57"/>
      <c r="AQ1282" s="57"/>
      <c r="AR1282" s="57"/>
      <c r="AS1282" s="57"/>
      <c r="AT1282" s="57"/>
      <c r="AU1282" s="57"/>
      <c r="AV1282" s="57"/>
      <c r="AW1282" s="57"/>
      <c r="AX1282" s="57"/>
      <c r="AY1282" s="57"/>
      <c r="AZ1282" s="57"/>
      <c r="BA1282" s="57"/>
      <c r="BB1282" s="57"/>
      <c r="BC1282" s="57"/>
      <c r="BD1282" s="57"/>
      <c r="BE1282" s="57"/>
      <c r="BF1282" s="57"/>
      <c r="BG1282" s="57"/>
      <c r="BH1282" s="57"/>
      <c r="BI1282" s="57"/>
      <c r="BJ1282" s="57"/>
      <c r="BK1282" s="57"/>
      <c r="BL1282" s="57"/>
      <c r="BM1282" s="57"/>
      <c r="BN1282" s="57"/>
    </row>
    <row r="1283" spans="17:66" x14ac:dyDescent="0.25"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  <c r="AB1283" s="57"/>
      <c r="AC1283" s="57"/>
      <c r="AD1283" s="57"/>
      <c r="AE1283" s="57"/>
      <c r="AF1283" s="57"/>
      <c r="AG1283" s="57"/>
      <c r="AH1283" s="57"/>
      <c r="AI1283" s="57"/>
      <c r="AJ1283" s="57"/>
      <c r="AK1283" s="57"/>
      <c r="AL1283" s="57"/>
      <c r="AM1283" s="57"/>
      <c r="AN1283" s="57"/>
      <c r="AO1283" s="57"/>
      <c r="AP1283" s="57"/>
      <c r="AQ1283" s="57"/>
      <c r="AR1283" s="57"/>
      <c r="AS1283" s="57"/>
      <c r="AT1283" s="57"/>
      <c r="AU1283" s="57"/>
      <c r="AV1283" s="57"/>
      <c r="AW1283" s="57"/>
      <c r="AX1283" s="57"/>
      <c r="AY1283" s="57"/>
      <c r="AZ1283" s="57"/>
      <c r="BA1283" s="57"/>
      <c r="BB1283" s="57"/>
      <c r="BC1283" s="57"/>
      <c r="BD1283" s="57"/>
      <c r="BE1283" s="57"/>
      <c r="BF1283" s="57"/>
      <c r="BG1283" s="57"/>
      <c r="BH1283" s="57"/>
      <c r="BI1283" s="57"/>
      <c r="BJ1283" s="57"/>
      <c r="BK1283" s="57"/>
      <c r="BL1283" s="57"/>
      <c r="BM1283" s="57"/>
      <c r="BN1283" s="57"/>
    </row>
    <row r="1284" spans="17:66" x14ac:dyDescent="0.25"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  <c r="AB1284" s="57"/>
      <c r="AC1284" s="57"/>
      <c r="AD1284" s="57"/>
      <c r="AE1284" s="57"/>
      <c r="AF1284" s="57"/>
      <c r="AG1284" s="57"/>
      <c r="AH1284" s="57"/>
      <c r="AI1284" s="57"/>
      <c r="AJ1284" s="57"/>
      <c r="AK1284" s="57"/>
      <c r="AL1284" s="57"/>
      <c r="AM1284" s="57"/>
      <c r="AN1284" s="57"/>
      <c r="AO1284" s="57"/>
      <c r="AP1284" s="57"/>
      <c r="AQ1284" s="57"/>
      <c r="AR1284" s="57"/>
      <c r="AS1284" s="57"/>
      <c r="AT1284" s="57"/>
      <c r="AU1284" s="57"/>
      <c r="AV1284" s="57"/>
      <c r="AW1284" s="57"/>
      <c r="AX1284" s="57"/>
      <c r="AY1284" s="57"/>
      <c r="AZ1284" s="57"/>
      <c r="BA1284" s="57"/>
      <c r="BB1284" s="57"/>
      <c r="BC1284" s="57"/>
      <c r="BD1284" s="57"/>
      <c r="BE1284" s="57"/>
      <c r="BF1284" s="57"/>
      <c r="BG1284" s="57"/>
      <c r="BH1284" s="57"/>
      <c r="BI1284" s="57"/>
      <c r="BJ1284" s="57"/>
      <c r="BK1284" s="57"/>
      <c r="BL1284" s="57"/>
      <c r="BM1284" s="57"/>
      <c r="BN1284" s="57"/>
    </row>
    <row r="1285" spans="17:66" x14ac:dyDescent="0.25"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  <c r="AB1285" s="57"/>
      <c r="AC1285" s="57"/>
      <c r="AD1285" s="57"/>
      <c r="AE1285" s="57"/>
      <c r="AF1285" s="57"/>
      <c r="AG1285" s="57"/>
      <c r="AH1285" s="57"/>
      <c r="AI1285" s="57"/>
      <c r="AJ1285" s="57"/>
      <c r="AK1285" s="57"/>
      <c r="AL1285" s="57"/>
      <c r="AM1285" s="57"/>
      <c r="AN1285" s="57"/>
      <c r="AO1285" s="57"/>
      <c r="AP1285" s="57"/>
      <c r="AQ1285" s="57"/>
      <c r="AR1285" s="57"/>
      <c r="AS1285" s="57"/>
      <c r="AT1285" s="57"/>
      <c r="AU1285" s="57"/>
      <c r="AV1285" s="57"/>
      <c r="AW1285" s="57"/>
      <c r="AX1285" s="57"/>
      <c r="AY1285" s="57"/>
      <c r="AZ1285" s="57"/>
      <c r="BA1285" s="57"/>
      <c r="BB1285" s="57"/>
      <c r="BC1285" s="57"/>
      <c r="BD1285" s="57"/>
      <c r="BE1285" s="57"/>
      <c r="BF1285" s="57"/>
      <c r="BG1285" s="57"/>
      <c r="BH1285" s="57"/>
      <c r="BI1285" s="57"/>
      <c r="BJ1285" s="57"/>
      <c r="BK1285" s="57"/>
      <c r="BL1285" s="57"/>
      <c r="BM1285" s="57"/>
      <c r="BN1285" s="57"/>
    </row>
    <row r="1286" spans="17:66" x14ac:dyDescent="0.25"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  <c r="AB1286" s="57"/>
      <c r="AC1286" s="57"/>
      <c r="AD1286" s="57"/>
      <c r="AE1286" s="57"/>
      <c r="AF1286" s="57"/>
      <c r="AG1286" s="57"/>
      <c r="AH1286" s="57"/>
      <c r="AI1286" s="57"/>
      <c r="AJ1286" s="57"/>
      <c r="AK1286" s="57"/>
      <c r="AL1286" s="57"/>
      <c r="AM1286" s="57"/>
      <c r="AN1286" s="57"/>
      <c r="AO1286" s="57"/>
      <c r="AP1286" s="57"/>
      <c r="AQ1286" s="57"/>
      <c r="AR1286" s="57"/>
      <c r="AS1286" s="57"/>
      <c r="AT1286" s="57"/>
      <c r="AU1286" s="57"/>
      <c r="AV1286" s="57"/>
      <c r="AW1286" s="57"/>
      <c r="AX1286" s="57"/>
      <c r="AY1286" s="57"/>
      <c r="AZ1286" s="57"/>
      <c r="BA1286" s="57"/>
      <c r="BB1286" s="57"/>
      <c r="BC1286" s="57"/>
      <c r="BD1286" s="57"/>
      <c r="BE1286" s="57"/>
      <c r="BF1286" s="57"/>
      <c r="BG1286" s="57"/>
      <c r="BH1286" s="57"/>
      <c r="BI1286" s="57"/>
      <c r="BJ1286" s="57"/>
      <c r="BK1286" s="57"/>
      <c r="BL1286" s="57"/>
      <c r="BM1286" s="57"/>
      <c r="BN1286" s="57"/>
    </row>
    <row r="1287" spans="17:66" x14ac:dyDescent="0.25"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  <c r="AB1287" s="57"/>
      <c r="AC1287" s="57"/>
      <c r="AD1287" s="57"/>
      <c r="AE1287" s="57"/>
      <c r="AF1287" s="57"/>
      <c r="AG1287" s="57"/>
      <c r="AH1287" s="57"/>
      <c r="AI1287" s="57"/>
      <c r="AJ1287" s="57"/>
      <c r="AK1287" s="57"/>
      <c r="AL1287" s="57"/>
      <c r="AM1287" s="57"/>
      <c r="AN1287" s="57"/>
      <c r="AO1287" s="57"/>
      <c r="AP1287" s="57"/>
      <c r="AQ1287" s="57"/>
      <c r="AR1287" s="57"/>
      <c r="AS1287" s="57"/>
      <c r="AT1287" s="57"/>
      <c r="AU1287" s="57"/>
      <c r="AV1287" s="57"/>
      <c r="AW1287" s="57"/>
      <c r="AX1287" s="57"/>
      <c r="AY1287" s="57"/>
      <c r="AZ1287" s="57"/>
      <c r="BA1287" s="57"/>
      <c r="BB1287" s="57"/>
      <c r="BC1287" s="57"/>
      <c r="BD1287" s="57"/>
      <c r="BE1287" s="57"/>
      <c r="BF1287" s="57"/>
      <c r="BG1287" s="57"/>
      <c r="BH1287" s="57"/>
      <c r="BI1287" s="57"/>
      <c r="BJ1287" s="57"/>
      <c r="BK1287" s="57"/>
      <c r="BL1287" s="57"/>
      <c r="BM1287" s="57"/>
      <c r="BN1287" s="57"/>
    </row>
    <row r="1288" spans="17:66" x14ac:dyDescent="0.25"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  <c r="AB1288" s="57"/>
      <c r="AC1288" s="57"/>
      <c r="AD1288" s="57"/>
      <c r="AE1288" s="57"/>
      <c r="AF1288" s="57"/>
      <c r="AG1288" s="57"/>
      <c r="AH1288" s="57"/>
      <c r="AI1288" s="57"/>
      <c r="AJ1288" s="57"/>
      <c r="AK1288" s="57"/>
      <c r="AL1288" s="57"/>
      <c r="AM1288" s="57"/>
      <c r="AN1288" s="57"/>
      <c r="AO1288" s="57"/>
      <c r="AP1288" s="57"/>
      <c r="AQ1288" s="57"/>
      <c r="AR1288" s="57"/>
      <c r="AS1288" s="57"/>
      <c r="AT1288" s="57"/>
      <c r="AU1288" s="57"/>
      <c r="AV1288" s="57"/>
      <c r="AW1288" s="57"/>
      <c r="AX1288" s="57"/>
      <c r="AY1288" s="57"/>
      <c r="AZ1288" s="57"/>
      <c r="BA1288" s="57"/>
      <c r="BB1288" s="57"/>
      <c r="BC1288" s="57"/>
      <c r="BD1288" s="57"/>
      <c r="BE1288" s="57"/>
      <c r="BF1288" s="57"/>
      <c r="BG1288" s="57"/>
      <c r="BH1288" s="57"/>
      <c r="BI1288" s="57"/>
      <c r="BJ1288" s="57"/>
      <c r="BK1288" s="57"/>
      <c r="BL1288" s="57"/>
      <c r="BM1288" s="57"/>
      <c r="BN1288" s="57"/>
    </row>
    <row r="1289" spans="17:66" x14ac:dyDescent="0.25"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  <c r="AB1289" s="57"/>
      <c r="AC1289" s="57"/>
      <c r="AD1289" s="57"/>
      <c r="AE1289" s="57"/>
      <c r="AF1289" s="57"/>
      <c r="AG1289" s="57"/>
      <c r="AH1289" s="57"/>
      <c r="AI1289" s="57"/>
      <c r="AJ1289" s="57"/>
      <c r="AK1289" s="57"/>
      <c r="AL1289" s="57"/>
      <c r="AM1289" s="57"/>
      <c r="AN1289" s="57"/>
      <c r="AO1289" s="57"/>
      <c r="AP1289" s="57"/>
      <c r="AQ1289" s="57"/>
      <c r="AR1289" s="57"/>
      <c r="AS1289" s="57"/>
      <c r="AT1289" s="57"/>
      <c r="AU1289" s="57"/>
      <c r="AV1289" s="57"/>
      <c r="AW1289" s="57"/>
      <c r="AX1289" s="57"/>
      <c r="AY1289" s="57"/>
      <c r="AZ1289" s="57"/>
      <c r="BA1289" s="57"/>
      <c r="BB1289" s="57"/>
      <c r="BC1289" s="57"/>
      <c r="BD1289" s="57"/>
      <c r="BE1289" s="57"/>
      <c r="BF1289" s="57"/>
      <c r="BG1289" s="57"/>
      <c r="BH1289" s="57"/>
      <c r="BI1289" s="57"/>
      <c r="BJ1289" s="57"/>
      <c r="BK1289" s="57"/>
      <c r="BL1289" s="57"/>
      <c r="BM1289" s="57"/>
      <c r="BN1289" s="57"/>
    </row>
    <row r="1290" spans="17:66" x14ac:dyDescent="0.25"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  <c r="AB1290" s="57"/>
      <c r="AC1290" s="57"/>
      <c r="AD1290" s="57"/>
      <c r="AE1290" s="57"/>
      <c r="AF1290" s="57"/>
      <c r="AG1290" s="57"/>
      <c r="AH1290" s="57"/>
      <c r="AI1290" s="57"/>
      <c r="AJ1290" s="57"/>
      <c r="AK1290" s="57"/>
      <c r="AL1290" s="57"/>
      <c r="AM1290" s="57"/>
      <c r="AN1290" s="57"/>
      <c r="AO1290" s="57"/>
      <c r="AP1290" s="57"/>
      <c r="AQ1290" s="57"/>
      <c r="AR1290" s="57"/>
      <c r="AS1290" s="57"/>
      <c r="AT1290" s="57"/>
      <c r="AU1290" s="57"/>
      <c r="AV1290" s="57"/>
      <c r="AW1290" s="57"/>
      <c r="AX1290" s="57"/>
      <c r="AY1290" s="57"/>
      <c r="AZ1290" s="57"/>
      <c r="BA1290" s="57"/>
      <c r="BB1290" s="57"/>
      <c r="BC1290" s="57"/>
      <c r="BD1290" s="57"/>
      <c r="BE1290" s="57"/>
      <c r="BF1290" s="57"/>
      <c r="BG1290" s="57"/>
      <c r="BH1290" s="57"/>
      <c r="BI1290" s="57"/>
      <c r="BJ1290" s="57"/>
      <c r="BK1290" s="57"/>
      <c r="BL1290" s="57"/>
      <c r="BM1290" s="57"/>
      <c r="BN1290" s="57"/>
    </row>
    <row r="1291" spans="17:66" x14ac:dyDescent="0.25">
      <c r="Q1291" s="57"/>
      <c r="R1291" s="57"/>
      <c r="S1291" s="57"/>
      <c r="T1291" s="57"/>
      <c r="U1291" s="57"/>
      <c r="V1291" s="57"/>
      <c r="W1291" s="57"/>
      <c r="X1291" s="57"/>
      <c r="Y1291" s="57"/>
      <c r="Z1291" s="57"/>
      <c r="AA1291" s="57"/>
      <c r="AB1291" s="57"/>
      <c r="AC1291" s="57"/>
      <c r="AD1291" s="57"/>
      <c r="AE1291" s="57"/>
      <c r="AF1291" s="57"/>
      <c r="AG1291" s="57"/>
      <c r="AH1291" s="57"/>
      <c r="AI1291" s="57"/>
      <c r="AJ1291" s="57"/>
      <c r="AK1291" s="57"/>
      <c r="AL1291" s="57"/>
      <c r="AM1291" s="57"/>
      <c r="AN1291" s="57"/>
      <c r="AO1291" s="57"/>
      <c r="AP1291" s="57"/>
      <c r="AQ1291" s="57"/>
      <c r="AR1291" s="57"/>
      <c r="AS1291" s="57"/>
      <c r="AT1291" s="57"/>
      <c r="AU1291" s="57"/>
      <c r="AV1291" s="57"/>
      <c r="AW1291" s="57"/>
      <c r="AX1291" s="57"/>
      <c r="AY1291" s="57"/>
      <c r="AZ1291" s="57"/>
      <c r="BA1291" s="57"/>
      <c r="BB1291" s="57"/>
      <c r="BC1291" s="57"/>
      <c r="BD1291" s="57"/>
      <c r="BE1291" s="57"/>
      <c r="BF1291" s="57"/>
      <c r="BG1291" s="57"/>
      <c r="BH1291" s="57"/>
      <c r="BI1291" s="57"/>
      <c r="BJ1291" s="57"/>
      <c r="BK1291" s="57"/>
      <c r="BL1291" s="57"/>
      <c r="BM1291" s="57"/>
      <c r="BN1291" s="57"/>
    </row>
    <row r="1292" spans="17:66" x14ac:dyDescent="0.25">
      <c r="Q1292" s="57"/>
      <c r="R1292" s="57"/>
      <c r="S1292" s="57"/>
      <c r="T1292" s="57"/>
      <c r="U1292" s="57"/>
      <c r="V1292" s="57"/>
      <c r="W1292" s="57"/>
      <c r="X1292" s="57"/>
      <c r="Y1292" s="57"/>
      <c r="Z1292" s="57"/>
      <c r="AA1292" s="57"/>
      <c r="AB1292" s="57"/>
      <c r="AC1292" s="57"/>
      <c r="AD1292" s="57"/>
      <c r="AE1292" s="57"/>
      <c r="AF1292" s="57"/>
      <c r="AG1292" s="57"/>
      <c r="AH1292" s="57"/>
      <c r="AI1292" s="57"/>
      <c r="AJ1292" s="57"/>
      <c r="AK1292" s="57"/>
      <c r="AL1292" s="57"/>
      <c r="AM1292" s="57"/>
      <c r="AN1292" s="57"/>
      <c r="AO1292" s="57"/>
      <c r="AP1292" s="57"/>
      <c r="AQ1292" s="57"/>
      <c r="AR1292" s="57"/>
      <c r="AS1292" s="57"/>
      <c r="AT1292" s="57"/>
      <c r="AU1292" s="57"/>
      <c r="AV1292" s="57"/>
      <c r="AW1292" s="57"/>
      <c r="AX1292" s="57"/>
      <c r="AY1292" s="57"/>
      <c r="AZ1292" s="57"/>
      <c r="BA1292" s="57"/>
      <c r="BB1292" s="57"/>
      <c r="BC1292" s="57"/>
      <c r="BD1292" s="57"/>
      <c r="BE1292" s="57"/>
      <c r="BF1292" s="57"/>
      <c r="BG1292" s="57"/>
      <c r="BH1292" s="57"/>
      <c r="BI1292" s="57"/>
      <c r="BJ1292" s="57"/>
      <c r="BK1292" s="57"/>
      <c r="BL1292" s="57"/>
      <c r="BM1292" s="57"/>
      <c r="BN1292" s="57"/>
    </row>
    <row r="1293" spans="17:66" x14ac:dyDescent="0.25">
      <c r="Q1293" s="57"/>
      <c r="R1293" s="57"/>
      <c r="S1293" s="57"/>
      <c r="T1293" s="57"/>
      <c r="U1293" s="57"/>
      <c r="V1293" s="57"/>
      <c r="W1293" s="57"/>
      <c r="X1293" s="57"/>
      <c r="Y1293" s="57"/>
      <c r="Z1293" s="57"/>
      <c r="AA1293" s="57"/>
      <c r="AB1293" s="57"/>
      <c r="AC1293" s="57"/>
      <c r="AD1293" s="57"/>
      <c r="AE1293" s="57"/>
      <c r="AF1293" s="57"/>
      <c r="AG1293" s="57"/>
      <c r="AH1293" s="57"/>
      <c r="AI1293" s="57"/>
      <c r="AJ1293" s="57"/>
      <c r="AK1293" s="57"/>
      <c r="AL1293" s="57"/>
      <c r="AM1293" s="57"/>
      <c r="AN1293" s="57"/>
      <c r="AO1293" s="57"/>
      <c r="AP1293" s="57"/>
      <c r="AQ1293" s="57"/>
      <c r="AR1293" s="57"/>
      <c r="AS1293" s="57"/>
      <c r="AT1293" s="57"/>
      <c r="AU1293" s="57"/>
      <c r="AV1293" s="57"/>
      <c r="AW1293" s="57"/>
      <c r="AX1293" s="57"/>
      <c r="AY1293" s="57"/>
      <c r="AZ1293" s="57"/>
      <c r="BA1293" s="57"/>
      <c r="BB1293" s="57"/>
      <c r="BC1293" s="57"/>
      <c r="BD1293" s="57"/>
      <c r="BE1293" s="57"/>
      <c r="BF1293" s="57"/>
      <c r="BG1293" s="57"/>
      <c r="BH1293" s="57"/>
      <c r="BI1293" s="57"/>
      <c r="BJ1293" s="57"/>
      <c r="BK1293" s="57"/>
      <c r="BL1293" s="57"/>
      <c r="BM1293" s="57"/>
      <c r="BN1293" s="57"/>
    </row>
    <row r="1294" spans="17:66" x14ac:dyDescent="0.25"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  <c r="AB1294" s="57"/>
      <c r="AC1294" s="57"/>
      <c r="AD1294" s="57"/>
      <c r="AE1294" s="57"/>
      <c r="AF1294" s="57"/>
      <c r="AG1294" s="57"/>
      <c r="AH1294" s="57"/>
      <c r="AI1294" s="57"/>
      <c r="AJ1294" s="57"/>
      <c r="AK1294" s="57"/>
      <c r="AL1294" s="57"/>
      <c r="AM1294" s="57"/>
      <c r="AN1294" s="57"/>
      <c r="AO1294" s="57"/>
      <c r="AP1294" s="57"/>
      <c r="AQ1294" s="57"/>
      <c r="AR1294" s="57"/>
      <c r="AS1294" s="57"/>
      <c r="AT1294" s="57"/>
      <c r="AU1294" s="57"/>
      <c r="AV1294" s="57"/>
      <c r="AW1294" s="57"/>
      <c r="AX1294" s="57"/>
      <c r="AY1294" s="57"/>
      <c r="AZ1294" s="57"/>
      <c r="BA1294" s="57"/>
      <c r="BB1294" s="57"/>
      <c r="BC1294" s="57"/>
      <c r="BD1294" s="57"/>
      <c r="BE1294" s="57"/>
      <c r="BF1294" s="57"/>
      <c r="BG1294" s="57"/>
      <c r="BH1294" s="57"/>
      <c r="BI1294" s="57"/>
      <c r="BJ1294" s="57"/>
      <c r="BK1294" s="57"/>
      <c r="BL1294" s="57"/>
      <c r="BM1294" s="57"/>
      <c r="BN1294" s="57"/>
    </row>
    <row r="1295" spans="17:66" x14ac:dyDescent="0.25">
      <c r="Q1295" s="57"/>
      <c r="R1295" s="57"/>
      <c r="S1295" s="57"/>
      <c r="T1295" s="57"/>
      <c r="U1295" s="57"/>
      <c r="V1295" s="57"/>
      <c r="W1295" s="57"/>
      <c r="X1295" s="57"/>
      <c r="Y1295" s="57"/>
      <c r="Z1295" s="57"/>
      <c r="AA1295" s="57"/>
      <c r="AB1295" s="57"/>
      <c r="AC1295" s="57"/>
      <c r="AD1295" s="57"/>
      <c r="AE1295" s="57"/>
      <c r="AF1295" s="57"/>
      <c r="AG1295" s="57"/>
      <c r="AH1295" s="57"/>
      <c r="AI1295" s="57"/>
      <c r="AJ1295" s="57"/>
      <c r="AK1295" s="57"/>
      <c r="AL1295" s="57"/>
      <c r="AM1295" s="57"/>
      <c r="AN1295" s="57"/>
      <c r="AO1295" s="57"/>
      <c r="AP1295" s="57"/>
      <c r="AQ1295" s="57"/>
      <c r="AR1295" s="57"/>
      <c r="AS1295" s="57"/>
      <c r="AT1295" s="57"/>
      <c r="AU1295" s="57"/>
      <c r="AV1295" s="57"/>
      <c r="AW1295" s="57"/>
      <c r="AX1295" s="57"/>
      <c r="AY1295" s="57"/>
      <c r="AZ1295" s="57"/>
      <c r="BA1295" s="57"/>
      <c r="BB1295" s="57"/>
      <c r="BC1295" s="57"/>
      <c r="BD1295" s="57"/>
      <c r="BE1295" s="57"/>
      <c r="BF1295" s="57"/>
      <c r="BG1295" s="57"/>
      <c r="BH1295" s="57"/>
      <c r="BI1295" s="57"/>
      <c r="BJ1295" s="57"/>
      <c r="BK1295" s="57"/>
      <c r="BL1295" s="57"/>
      <c r="BM1295" s="57"/>
      <c r="BN1295" s="57"/>
    </row>
    <row r="1296" spans="17:66" x14ac:dyDescent="0.25">
      <c r="Q1296" s="57"/>
      <c r="R1296" s="57"/>
      <c r="S1296" s="57"/>
      <c r="T1296" s="57"/>
      <c r="U1296" s="57"/>
      <c r="V1296" s="57"/>
      <c r="W1296" s="57"/>
      <c r="X1296" s="57"/>
      <c r="Y1296" s="57"/>
      <c r="Z1296" s="57"/>
      <c r="AA1296" s="57"/>
      <c r="AB1296" s="57"/>
      <c r="AC1296" s="57"/>
      <c r="AD1296" s="57"/>
      <c r="AE1296" s="57"/>
      <c r="AF1296" s="57"/>
      <c r="AG1296" s="57"/>
      <c r="AH1296" s="57"/>
      <c r="AI1296" s="57"/>
      <c r="AJ1296" s="57"/>
      <c r="AK1296" s="57"/>
      <c r="AL1296" s="57"/>
      <c r="AM1296" s="57"/>
      <c r="AN1296" s="57"/>
      <c r="AO1296" s="57"/>
      <c r="AP1296" s="57"/>
      <c r="AQ1296" s="57"/>
      <c r="AR1296" s="57"/>
      <c r="AS1296" s="57"/>
      <c r="AT1296" s="57"/>
      <c r="AU1296" s="57"/>
      <c r="AV1296" s="57"/>
      <c r="AW1296" s="57"/>
      <c r="AX1296" s="57"/>
      <c r="AY1296" s="57"/>
      <c r="AZ1296" s="57"/>
      <c r="BA1296" s="57"/>
      <c r="BB1296" s="57"/>
      <c r="BC1296" s="57"/>
      <c r="BD1296" s="57"/>
      <c r="BE1296" s="57"/>
      <c r="BF1296" s="57"/>
      <c r="BG1296" s="57"/>
      <c r="BH1296" s="57"/>
      <c r="BI1296" s="57"/>
      <c r="BJ1296" s="57"/>
      <c r="BK1296" s="57"/>
      <c r="BL1296" s="57"/>
      <c r="BM1296" s="57"/>
      <c r="BN1296" s="57"/>
    </row>
    <row r="1297" spans="17:66" x14ac:dyDescent="0.25">
      <c r="Q1297" s="57"/>
      <c r="R1297" s="57"/>
      <c r="S1297" s="57"/>
      <c r="T1297" s="57"/>
      <c r="U1297" s="57"/>
      <c r="V1297" s="57"/>
      <c r="W1297" s="57"/>
      <c r="X1297" s="57"/>
      <c r="Y1297" s="57"/>
      <c r="Z1297" s="57"/>
      <c r="AA1297" s="57"/>
      <c r="AB1297" s="57"/>
      <c r="AC1297" s="57"/>
      <c r="AD1297" s="57"/>
      <c r="AE1297" s="57"/>
      <c r="AF1297" s="57"/>
      <c r="AG1297" s="57"/>
      <c r="AH1297" s="57"/>
      <c r="AI1297" s="57"/>
      <c r="AJ1297" s="57"/>
      <c r="AK1297" s="57"/>
      <c r="AL1297" s="57"/>
      <c r="AM1297" s="57"/>
      <c r="AN1297" s="57"/>
      <c r="AO1297" s="57"/>
      <c r="AP1297" s="57"/>
      <c r="AQ1297" s="57"/>
      <c r="AR1297" s="57"/>
      <c r="AS1297" s="57"/>
      <c r="AT1297" s="57"/>
      <c r="AU1297" s="57"/>
      <c r="AV1297" s="57"/>
      <c r="AW1297" s="57"/>
      <c r="AX1297" s="57"/>
      <c r="AY1297" s="57"/>
      <c r="AZ1297" s="57"/>
      <c r="BA1297" s="57"/>
      <c r="BB1297" s="57"/>
      <c r="BC1297" s="57"/>
      <c r="BD1297" s="57"/>
      <c r="BE1297" s="57"/>
      <c r="BF1297" s="57"/>
      <c r="BG1297" s="57"/>
      <c r="BH1297" s="57"/>
      <c r="BI1297" s="57"/>
      <c r="BJ1297" s="57"/>
      <c r="BK1297" s="57"/>
      <c r="BL1297" s="57"/>
      <c r="BM1297" s="57"/>
      <c r="BN1297" s="57"/>
    </row>
    <row r="1298" spans="17:66" x14ac:dyDescent="0.25">
      <c r="Q1298" s="57"/>
      <c r="R1298" s="57"/>
      <c r="S1298" s="57"/>
      <c r="T1298" s="57"/>
      <c r="U1298" s="57"/>
      <c r="V1298" s="57"/>
      <c r="W1298" s="57"/>
      <c r="X1298" s="57"/>
      <c r="Y1298" s="57"/>
      <c r="Z1298" s="57"/>
      <c r="AA1298" s="57"/>
      <c r="AB1298" s="57"/>
      <c r="AC1298" s="57"/>
      <c r="AD1298" s="57"/>
      <c r="AE1298" s="57"/>
      <c r="AF1298" s="57"/>
      <c r="AG1298" s="57"/>
      <c r="AH1298" s="57"/>
      <c r="AI1298" s="57"/>
      <c r="AJ1298" s="57"/>
      <c r="AK1298" s="57"/>
      <c r="AL1298" s="57"/>
      <c r="AM1298" s="57"/>
      <c r="AN1298" s="57"/>
      <c r="AO1298" s="57"/>
      <c r="AP1298" s="57"/>
      <c r="AQ1298" s="57"/>
      <c r="AR1298" s="57"/>
      <c r="AS1298" s="57"/>
      <c r="AT1298" s="57"/>
      <c r="AU1298" s="57"/>
      <c r="AV1298" s="57"/>
      <c r="AW1298" s="57"/>
      <c r="AX1298" s="57"/>
      <c r="AY1298" s="57"/>
      <c r="AZ1298" s="57"/>
      <c r="BA1298" s="57"/>
      <c r="BB1298" s="57"/>
      <c r="BC1298" s="57"/>
      <c r="BD1298" s="57"/>
      <c r="BE1298" s="57"/>
      <c r="BF1298" s="57"/>
      <c r="BG1298" s="57"/>
      <c r="BH1298" s="57"/>
      <c r="BI1298" s="57"/>
      <c r="BJ1298" s="57"/>
      <c r="BK1298" s="57"/>
      <c r="BL1298" s="57"/>
      <c r="BM1298" s="57"/>
      <c r="BN1298" s="57"/>
    </row>
    <row r="1299" spans="17:66" x14ac:dyDescent="0.25">
      <c r="Q1299" s="57"/>
      <c r="R1299" s="57"/>
      <c r="S1299" s="57"/>
      <c r="T1299" s="57"/>
      <c r="U1299" s="57"/>
      <c r="V1299" s="57"/>
      <c r="W1299" s="57"/>
      <c r="X1299" s="57"/>
      <c r="Y1299" s="57"/>
      <c r="Z1299" s="57"/>
      <c r="AA1299" s="57"/>
      <c r="AB1299" s="57"/>
      <c r="AC1299" s="57"/>
      <c r="AD1299" s="57"/>
      <c r="AE1299" s="57"/>
      <c r="AF1299" s="57"/>
      <c r="AG1299" s="57"/>
      <c r="AH1299" s="57"/>
      <c r="AI1299" s="57"/>
      <c r="AJ1299" s="57"/>
      <c r="AK1299" s="57"/>
      <c r="AL1299" s="57"/>
      <c r="AM1299" s="57"/>
      <c r="AN1299" s="57"/>
      <c r="AO1299" s="57"/>
      <c r="AP1299" s="57"/>
      <c r="AQ1299" s="57"/>
      <c r="AR1299" s="57"/>
      <c r="AS1299" s="57"/>
      <c r="AT1299" s="57"/>
      <c r="AU1299" s="57"/>
      <c r="AV1299" s="57"/>
      <c r="AW1299" s="57"/>
      <c r="AX1299" s="57"/>
      <c r="AY1299" s="57"/>
      <c r="AZ1299" s="57"/>
      <c r="BA1299" s="57"/>
      <c r="BB1299" s="57"/>
      <c r="BC1299" s="57"/>
      <c r="BD1299" s="57"/>
      <c r="BE1299" s="57"/>
      <c r="BF1299" s="57"/>
      <c r="BG1299" s="57"/>
      <c r="BH1299" s="57"/>
      <c r="BI1299" s="57"/>
      <c r="BJ1299" s="57"/>
      <c r="BK1299" s="57"/>
      <c r="BL1299" s="57"/>
      <c r="BM1299" s="57"/>
      <c r="BN1299" s="57"/>
    </row>
    <row r="1300" spans="17:66" x14ac:dyDescent="0.25">
      <c r="Q1300" s="57"/>
      <c r="R1300" s="57"/>
      <c r="S1300" s="57"/>
      <c r="T1300" s="57"/>
      <c r="U1300" s="57"/>
      <c r="V1300" s="57"/>
      <c r="W1300" s="57"/>
      <c r="X1300" s="57"/>
      <c r="Y1300" s="57"/>
      <c r="Z1300" s="57"/>
      <c r="AA1300" s="57"/>
      <c r="AB1300" s="57"/>
      <c r="AC1300" s="57"/>
      <c r="AD1300" s="57"/>
      <c r="AE1300" s="57"/>
      <c r="AF1300" s="57"/>
      <c r="AG1300" s="57"/>
      <c r="AH1300" s="57"/>
      <c r="AI1300" s="57"/>
      <c r="AJ1300" s="57"/>
      <c r="AK1300" s="57"/>
      <c r="AL1300" s="57"/>
      <c r="AM1300" s="57"/>
      <c r="AN1300" s="57"/>
      <c r="AO1300" s="57"/>
      <c r="AP1300" s="57"/>
      <c r="AQ1300" s="57"/>
      <c r="AR1300" s="57"/>
      <c r="AS1300" s="57"/>
      <c r="AT1300" s="57"/>
      <c r="AU1300" s="57"/>
      <c r="AV1300" s="57"/>
      <c r="AW1300" s="57"/>
      <c r="AX1300" s="57"/>
      <c r="AY1300" s="57"/>
      <c r="AZ1300" s="57"/>
      <c r="BA1300" s="57"/>
      <c r="BB1300" s="57"/>
      <c r="BC1300" s="57"/>
      <c r="BD1300" s="57"/>
      <c r="BE1300" s="57"/>
      <c r="BF1300" s="57"/>
      <c r="BG1300" s="57"/>
      <c r="BH1300" s="57"/>
      <c r="BI1300" s="57"/>
      <c r="BJ1300" s="57"/>
      <c r="BK1300" s="57"/>
      <c r="BL1300" s="57"/>
      <c r="BM1300" s="57"/>
      <c r="BN1300" s="57"/>
    </row>
    <row r="1301" spans="17:66" x14ac:dyDescent="0.25">
      <c r="Q1301" s="57"/>
      <c r="R1301" s="57"/>
      <c r="S1301" s="57"/>
      <c r="T1301" s="57"/>
      <c r="U1301" s="57"/>
      <c r="V1301" s="57"/>
      <c r="W1301" s="57"/>
      <c r="X1301" s="57"/>
      <c r="Y1301" s="57"/>
      <c r="Z1301" s="57"/>
      <c r="AA1301" s="57"/>
      <c r="AB1301" s="57"/>
      <c r="AC1301" s="57"/>
      <c r="AD1301" s="57"/>
      <c r="AE1301" s="57"/>
      <c r="AF1301" s="57"/>
      <c r="AG1301" s="57"/>
      <c r="AH1301" s="57"/>
      <c r="AI1301" s="57"/>
      <c r="AJ1301" s="57"/>
      <c r="AK1301" s="57"/>
      <c r="AL1301" s="57"/>
      <c r="AM1301" s="57"/>
      <c r="AN1301" s="57"/>
      <c r="AO1301" s="57"/>
      <c r="AP1301" s="57"/>
      <c r="AQ1301" s="57"/>
      <c r="AR1301" s="57"/>
      <c r="AS1301" s="57"/>
      <c r="AT1301" s="57"/>
      <c r="AU1301" s="57"/>
      <c r="AV1301" s="57"/>
      <c r="AW1301" s="57"/>
      <c r="AX1301" s="57"/>
      <c r="AY1301" s="57"/>
      <c r="AZ1301" s="57"/>
      <c r="BA1301" s="57"/>
      <c r="BB1301" s="57"/>
      <c r="BC1301" s="57"/>
      <c r="BD1301" s="57"/>
      <c r="BE1301" s="57"/>
      <c r="BF1301" s="57"/>
      <c r="BG1301" s="57"/>
      <c r="BH1301" s="57"/>
      <c r="BI1301" s="57"/>
      <c r="BJ1301" s="57"/>
      <c r="BK1301" s="57"/>
      <c r="BL1301" s="57"/>
      <c r="BM1301" s="57"/>
      <c r="BN1301" s="57"/>
    </row>
    <row r="1302" spans="17:66" x14ac:dyDescent="0.25">
      <c r="Q1302" s="57"/>
      <c r="R1302" s="57"/>
      <c r="S1302" s="57"/>
      <c r="T1302" s="57"/>
      <c r="U1302" s="57"/>
      <c r="V1302" s="57"/>
      <c r="W1302" s="57"/>
      <c r="X1302" s="57"/>
      <c r="Y1302" s="57"/>
      <c r="Z1302" s="57"/>
      <c r="AA1302" s="57"/>
      <c r="AB1302" s="57"/>
      <c r="AC1302" s="57"/>
      <c r="AD1302" s="57"/>
      <c r="AE1302" s="57"/>
      <c r="AF1302" s="57"/>
      <c r="AG1302" s="57"/>
      <c r="AH1302" s="57"/>
      <c r="AI1302" s="57"/>
      <c r="AJ1302" s="57"/>
      <c r="AK1302" s="57"/>
      <c r="AL1302" s="57"/>
      <c r="AM1302" s="57"/>
      <c r="AN1302" s="57"/>
      <c r="AO1302" s="57"/>
      <c r="AP1302" s="57"/>
      <c r="AQ1302" s="57"/>
      <c r="AR1302" s="57"/>
      <c r="AS1302" s="57"/>
      <c r="AT1302" s="57"/>
      <c r="AU1302" s="57"/>
      <c r="AV1302" s="57"/>
      <c r="AW1302" s="57"/>
      <c r="AX1302" s="57"/>
      <c r="AY1302" s="57"/>
      <c r="AZ1302" s="57"/>
      <c r="BA1302" s="57"/>
      <c r="BB1302" s="57"/>
      <c r="BC1302" s="57"/>
      <c r="BD1302" s="57"/>
      <c r="BE1302" s="57"/>
      <c r="BF1302" s="57"/>
      <c r="BG1302" s="57"/>
      <c r="BH1302" s="57"/>
      <c r="BI1302" s="57"/>
      <c r="BJ1302" s="57"/>
      <c r="BK1302" s="57"/>
      <c r="BL1302" s="57"/>
      <c r="BM1302" s="57"/>
      <c r="BN1302" s="57"/>
    </row>
    <row r="1303" spans="17:66" x14ac:dyDescent="0.25">
      <c r="Q1303" s="57"/>
      <c r="R1303" s="57"/>
      <c r="S1303" s="57"/>
      <c r="T1303" s="57"/>
      <c r="U1303" s="57"/>
      <c r="V1303" s="57"/>
      <c r="W1303" s="57"/>
      <c r="X1303" s="57"/>
      <c r="Y1303" s="57"/>
      <c r="Z1303" s="57"/>
      <c r="AA1303" s="57"/>
      <c r="AB1303" s="57"/>
      <c r="AC1303" s="57"/>
      <c r="AD1303" s="57"/>
      <c r="AE1303" s="57"/>
      <c r="AF1303" s="57"/>
      <c r="AG1303" s="57"/>
      <c r="AH1303" s="57"/>
      <c r="AI1303" s="57"/>
      <c r="AJ1303" s="57"/>
      <c r="AK1303" s="57"/>
      <c r="AL1303" s="57"/>
      <c r="AM1303" s="57"/>
      <c r="AN1303" s="57"/>
      <c r="AO1303" s="57"/>
      <c r="AP1303" s="57"/>
      <c r="AQ1303" s="57"/>
      <c r="AR1303" s="57"/>
      <c r="AS1303" s="57"/>
      <c r="AT1303" s="57"/>
      <c r="AU1303" s="57"/>
      <c r="AV1303" s="57"/>
      <c r="AW1303" s="57"/>
      <c r="AX1303" s="57"/>
      <c r="AY1303" s="57"/>
      <c r="AZ1303" s="57"/>
      <c r="BA1303" s="57"/>
      <c r="BB1303" s="57"/>
      <c r="BC1303" s="57"/>
      <c r="BD1303" s="57"/>
      <c r="BE1303" s="57"/>
      <c r="BF1303" s="57"/>
      <c r="BG1303" s="57"/>
      <c r="BH1303" s="57"/>
      <c r="BI1303" s="57"/>
      <c r="BJ1303" s="57"/>
      <c r="BK1303" s="57"/>
      <c r="BL1303" s="57"/>
      <c r="BM1303" s="57"/>
      <c r="BN1303" s="57"/>
    </row>
    <row r="1304" spans="17:66" x14ac:dyDescent="0.25">
      <c r="Q1304" s="57"/>
      <c r="R1304" s="57"/>
      <c r="S1304" s="57"/>
      <c r="T1304" s="57"/>
      <c r="U1304" s="57"/>
      <c r="V1304" s="57"/>
      <c r="W1304" s="57"/>
      <c r="X1304" s="57"/>
      <c r="Y1304" s="57"/>
      <c r="Z1304" s="57"/>
      <c r="AA1304" s="57"/>
      <c r="AB1304" s="57"/>
      <c r="AC1304" s="57"/>
      <c r="AD1304" s="57"/>
      <c r="AE1304" s="57"/>
      <c r="AF1304" s="57"/>
      <c r="AG1304" s="57"/>
      <c r="AH1304" s="57"/>
      <c r="AI1304" s="57"/>
      <c r="AJ1304" s="57"/>
      <c r="AK1304" s="57"/>
      <c r="AL1304" s="57"/>
      <c r="AM1304" s="57"/>
      <c r="AN1304" s="57"/>
      <c r="AO1304" s="57"/>
      <c r="AP1304" s="57"/>
      <c r="AQ1304" s="57"/>
      <c r="AR1304" s="57"/>
      <c r="AS1304" s="57"/>
      <c r="AT1304" s="57"/>
      <c r="AU1304" s="57"/>
      <c r="AV1304" s="57"/>
      <c r="AW1304" s="57"/>
      <c r="AX1304" s="57"/>
      <c r="AY1304" s="57"/>
      <c r="AZ1304" s="57"/>
      <c r="BA1304" s="57"/>
      <c r="BB1304" s="57"/>
      <c r="BC1304" s="57"/>
      <c r="BD1304" s="57"/>
      <c r="BE1304" s="57"/>
      <c r="BF1304" s="57"/>
      <c r="BG1304" s="57"/>
      <c r="BH1304" s="57"/>
      <c r="BI1304" s="57"/>
      <c r="BJ1304" s="57"/>
      <c r="BK1304" s="57"/>
      <c r="BL1304" s="57"/>
      <c r="BM1304" s="57"/>
      <c r="BN1304" s="57"/>
    </row>
    <row r="1305" spans="17:66" x14ac:dyDescent="0.25">
      <c r="Q1305" s="57"/>
      <c r="R1305" s="57"/>
      <c r="S1305" s="57"/>
      <c r="T1305" s="57"/>
      <c r="U1305" s="57"/>
      <c r="V1305" s="57"/>
      <c r="W1305" s="57"/>
      <c r="X1305" s="57"/>
      <c r="Y1305" s="57"/>
      <c r="Z1305" s="57"/>
      <c r="AA1305" s="57"/>
      <c r="AB1305" s="57"/>
      <c r="AC1305" s="57"/>
      <c r="AD1305" s="57"/>
      <c r="AE1305" s="57"/>
      <c r="AF1305" s="57"/>
      <c r="AG1305" s="57"/>
      <c r="AH1305" s="57"/>
      <c r="AI1305" s="57"/>
      <c r="AJ1305" s="57"/>
      <c r="AK1305" s="57"/>
      <c r="AL1305" s="57"/>
      <c r="AM1305" s="57"/>
      <c r="AN1305" s="57"/>
      <c r="AO1305" s="57"/>
      <c r="AP1305" s="57"/>
      <c r="AQ1305" s="57"/>
      <c r="AR1305" s="57"/>
      <c r="AS1305" s="57"/>
      <c r="AT1305" s="57"/>
      <c r="AU1305" s="57"/>
      <c r="AV1305" s="57"/>
      <c r="AW1305" s="57"/>
      <c r="AX1305" s="57"/>
      <c r="AY1305" s="57"/>
      <c r="AZ1305" s="57"/>
      <c r="BA1305" s="57"/>
      <c r="BB1305" s="57"/>
      <c r="BC1305" s="57"/>
      <c r="BD1305" s="57"/>
      <c r="BE1305" s="57"/>
      <c r="BF1305" s="57"/>
      <c r="BG1305" s="57"/>
      <c r="BH1305" s="57"/>
      <c r="BI1305" s="57"/>
      <c r="BJ1305" s="57"/>
      <c r="BK1305" s="57"/>
      <c r="BL1305" s="57"/>
      <c r="BM1305" s="57"/>
      <c r="BN1305" s="57"/>
    </row>
    <row r="1306" spans="17:66" x14ac:dyDescent="0.25">
      <c r="Q1306" s="57"/>
      <c r="R1306" s="57"/>
      <c r="S1306" s="57"/>
      <c r="T1306" s="57"/>
      <c r="U1306" s="57"/>
      <c r="V1306" s="57"/>
      <c r="W1306" s="57"/>
      <c r="X1306" s="57"/>
      <c r="Y1306" s="57"/>
      <c r="Z1306" s="57"/>
      <c r="AA1306" s="57"/>
      <c r="AB1306" s="57"/>
      <c r="AC1306" s="57"/>
      <c r="AD1306" s="57"/>
      <c r="AE1306" s="57"/>
      <c r="AF1306" s="57"/>
      <c r="AG1306" s="57"/>
      <c r="AH1306" s="57"/>
      <c r="AI1306" s="57"/>
      <c r="AJ1306" s="57"/>
      <c r="AK1306" s="57"/>
      <c r="AL1306" s="57"/>
      <c r="AM1306" s="57"/>
      <c r="AN1306" s="57"/>
      <c r="AO1306" s="57"/>
      <c r="AP1306" s="57"/>
      <c r="AQ1306" s="57"/>
      <c r="AR1306" s="57"/>
      <c r="AS1306" s="57"/>
      <c r="AT1306" s="57"/>
      <c r="AU1306" s="57"/>
      <c r="AV1306" s="57"/>
      <c r="AW1306" s="57"/>
      <c r="AX1306" s="57"/>
      <c r="AY1306" s="57"/>
      <c r="AZ1306" s="57"/>
      <c r="BA1306" s="57"/>
      <c r="BB1306" s="57"/>
      <c r="BC1306" s="57"/>
      <c r="BD1306" s="57"/>
      <c r="BE1306" s="57"/>
      <c r="BF1306" s="57"/>
      <c r="BG1306" s="57"/>
      <c r="BH1306" s="57"/>
      <c r="BI1306" s="57"/>
      <c r="BJ1306" s="57"/>
      <c r="BK1306" s="57"/>
      <c r="BL1306" s="57"/>
      <c r="BM1306" s="57"/>
      <c r="BN1306" s="57"/>
    </row>
    <row r="1307" spans="17:66" x14ac:dyDescent="0.25"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  <c r="AB1307" s="57"/>
      <c r="AC1307" s="57"/>
      <c r="AD1307" s="57"/>
      <c r="AE1307" s="57"/>
      <c r="AF1307" s="57"/>
      <c r="AG1307" s="57"/>
      <c r="AH1307" s="57"/>
      <c r="AI1307" s="57"/>
      <c r="AJ1307" s="57"/>
      <c r="AK1307" s="57"/>
      <c r="AL1307" s="57"/>
      <c r="AM1307" s="57"/>
      <c r="AN1307" s="57"/>
      <c r="AO1307" s="57"/>
      <c r="AP1307" s="57"/>
      <c r="AQ1307" s="57"/>
      <c r="AR1307" s="57"/>
      <c r="AS1307" s="57"/>
      <c r="AT1307" s="57"/>
      <c r="AU1307" s="57"/>
      <c r="AV1307" s="57"/>
      <c r="AW1307" s="57"/>
      <c r="AX1307" s="57"/>
      <c r="AY1307" s="57"/>
      <c r="AZ1307" s="57"/>
      <c r="BA1307" s="57"/>
      <c r="BB1307" s="57"/>
      <c r="BC1307" s="57"/>
      <c r="BD1307" s="57"/>
      <c r="BE1307" s="57"/>
      <c r="BF1307" s="57"/>
      <c r="BG1307" s="57"/>
      <c r="BH1307" s="57"/>
      <c r="BI1307" s="57"/>
      <c r="BJ1307" s="57"/>
      <c r="BK1307" s="57"/>
      <c r="BL1307" s="57"/>
      <c r="BM1307" s="57"/>
      <c r="BN1307" s="57"/>
    </row>
    <row r="1308" spans="17:66" x14ac:dyDescent="0.25"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  <c r="AB1308" s="57"/>
      <c r="AC1308" s="57"/>
      <c r="AD1308" s="57"/>
      <c r="AE1308" s="57"/>
      <c r="AF1308" s="57"/>
      <c r="AG1308" s="57"/>
      <c r="AH1308" s="57"/>
      <c r="AI1308" s="57"/>
      <c r="AJ1308" s="57"/>
      <c r="AK1308" s="57"/>
      <c r="AL1308" s="57"/>
      <c r="AM1308" s="57"/>
      <c r="AN1308" s="57"/>
      <c r="AO1308" s="57"/>
      <c r="AP1308" s="57"/>
      <c r="AQ1308" s="57"/>
      <c r="AR1308" s="57"/>
      <c r="AS1308" s="57"/>
      <c r="AT1308" s="57"/>
      <c r="AU1308" s="57"/>
      <c r="AV1308" s="57"/>
      <c r="AW1308" s="57"/>
      <c r="AX1308" s="57"/>
      <c r="AY1308" s="57"/>
      <c r="AZ1308" s="57"/>
      <c r="BA1308" s="57"/>
      <c r="BB1308" s="57"/>
      <c r="BC1308" s="57"/>
      <c r="BD1308" s="57"/>
      <c r="BE1308" s="57"/>
      <c r="BF1308" s="57"/>
      <c r="BG1308" s="57"/>
      <c r="BH1308" s="57"/>
      <c r="BI1308" s="57"/>
      <c r="BJ1308" s="57"/>
      <c r="BK1308" s="57"/>
      <c r="BL1308" s="57"/>
      <c r="BM1308" s="57"/>
      <c r="BN1308" s="57"/>
    </row>
    <row r="1309" spans="17:66" x14ac:dyDescent="0.25"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  <c r="AB1309" s="57"/>
      <c r="AC1309" s="57"/>
      <c r="AD1309" s="57"/>
      <c r="AE1309" s="57"/>
      <c r="AF1309" s="57"/>
      <c r="AG1309" s="57"/>
      <c r="AH1309" s="57"/>
      <c r="AI1309" s="57"/>
      <c r="AJ1309" s="57"/>
      <c r="AK1309" s="57"/>
      <c r="AL1309" s="57"/>
      <c r="AM1309" s="57"/>
      <c r="AN1309" s="57"/>
      <c r="AO1309" s="57"/>
      <c r="AP1309" s="57"/>
      <c r="AQ1309" s="57"/>
      <c r="AR1309" s="57"/>
      <c r="AS1309" s="57"/>
      <c r="AT1309" s="57"/>
      <c r="AU1309" s="57"/>
      <c r="AV1309" s="57"/>
      <c r="AW1309" s="57"/>
      <c r="AX1309" s="57"/>
      <c r="AY1309" s="57"/>
      <c r="AZ1309" s="57"/>
      <c r="BA1309" s="57"/>
      <c r="BB1309" s="57"/>
      <c r="BC1309" s="57"/>
      <c r="BD1309" s="57"/>
      <c r="BE1309" s="57"/>
      <c r="BF1309" s="57"/>
      <c r="BG1309" s="57"/>
      <c r="BH1309" s="57"/>
      <c r="BI1309" s="57"/>
      <c r="BJ1309" s="57"/>
      <c r="BK1309" s="57"/>
      <c r="BL1309" s="57"/>
      <c r="BM1309" s="57"/>
      <c r="BN1309" s="57"/>
    </row>
    <row r="1310" spans="17:66" x14ac:dyDescent="0.25"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  <c r="AB1310" s="57"/>
      <c r="AC1310" s="57"/>
      <c r="AD1310" s="57"/>
      <c r="AE1310" s="57"/>
      <c r="AF1310" s="57"/>
      <c r="AG1310" s="57"/>
      <c r="AH1310" s="57"/>
      <c r="AI1310" s="57"/>
      <c r="AJ1310" s="57"/>
      <c r="AK1310" s="57"/>
      <c r="AL1310" s="57"/>
      <c r="AM1310" s="57"/>
      <c r="AN1310" s="57"/>
      <c r="AO1310" s="57"/>
      <c r="AP1310" s="57"/>
      <c r="AQ1310" s="57"/>
      <c r="AR1310" s="57"/>
      <c r="AS1310" s="57"/>
      <c r="AT1310" s="57"/>
      <c r="AU1310" s="57"/>
      <c r="AV1310" s="57"/>
      <c r="AW1310" s="57"/>
      <c r="AX1310" s="57"/>
      <c r="AY1310" s="57"/>
      <c r="AZ1310" s="57"/>
      <c r="BA1310" s="57"/>
      <c r="BB1310" s="57"/>
      <c r="BC1310" s="57"/>
      <c r="BD1310" s="57"/>
      <c r="BE1310" s="57"/>
      <c r="BF1310" s="57"/>
      <c r="BG1310" s="57"/>
      <c r="BH1310" s="57"/>
      <c r="BI1310" s="57"/>
      <c r="BJ1310" s="57"/>
      <c r="BK1310" s="57"/>
      <c r="BL1310" s="57"/>
      <c r="BM1310" s="57"/>
      <c r="BN1310" s="57"/>
    </row>
    <row r="1311" spans="17:66" x14ac:dyDescent="0.25"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  <c r="AB1311" s="57"/>
      <c r="AC1311" s="57"/>
      <c r="AD1311" s="57"/>
      <c r="AE1311" s="57"/>
      <c r="AF1311" s="57"/>
      <c r="AG1311" s="57"/>
      <c r="AH1311" s="57"/>
      <c r="AI1311" s="57"/>
      <c r="AJ1311" s="57"/>
      <c r="AK1311" s="57"/>
      <c r="AL1311" s="57"/>
      <c r="AM1311" s="57"/>
      <c r="AN1311" s="57"/>
      <c r="AO1311" s="57"/>
      <c r="AP1311" s="57"/>
      <c r="AQ1311" s="57"/>
      <c r="AR1311" s="57"/>
      <c r="AS1311" s="57"/>
      <c r="AT1311" s="57"/>
      <c r="AU1311" s="57"/>
      <c r="AV1311" s="57"/>
      <c r="AW1311" s="57"/>
      <c r="AX1311" s="57"/>
      <c r="AY1311" s="57"/>
      <c r="AZ1311" s="57"/>
      <c r="BA1311" s="57"/>
      <c r="BB1311" s="57"/>
      <c r="BC1311" s="57"/>
      <c r="BD1311" s="57"/>
      <c r="BE1311" s="57"/>
      <c r="BF1311" s="57"/>
      <c r="BG1311" s="57"/>
      <c r="BH1311" s="57"/>
      <c r="BI1311" s="57"/>
      <c r="BJ1311" s="57"/>
      <c r="BK1311" s="57"/>
      <c r="BL1311" s="57"/>
      <c r="BM1311" s="57"/>
      <c r="BN1311" s="57"/>
    </row>
    <row r="1312" spans="17:66" x14ac:dyDescent="0.25"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  <c r="AB1312" s="57"/>
      <c r="AC1312" s="57"/>
      <c r="AD1312" s="57"/>
      <c r="AE1312" s="57"/>
      <c r="AF1312" s="57"/>
      <c r="AG1312" s="57"/>
      <c r="AH1312" s="57"/>
      <c r="AI1312" s="57"/>
      <c r="AJ1312" s="57"/>
      <c r="AK1312" s="57"/>
      <c r="AL1312" s="57"/>
      <c r="AM1312" s="57"/>
      <c r="AN1312" s="57"/>
      <c r="AO1312" s="57"/>
      <c r="AP1312" s="57"/>
      <c r="AQ1312" s="57"/>
      <c r="AR1312" s="57"/>
      <c r="AS1312" s="57"/>
      <c r="AT1312" s="57"/>
      <c r="AU1312" s="57"/>
      <c r="AV1312" s="57"/>
      <c r="AW1312" s="57"/>
      <c r="AX1312" s="57"/>
      <c r="AY1312" s="57"/>
      <c r="AZ1312" s="57"/>
      <c r="BA1312" s="57"/>
      <c r="BB1312" s="57"/>
      <c r="BC1312" s="57"/>
      <c r="BD1312" s="57"/>
      <c r="BE1312" s="57"/>
      <c r="BF1312" s="57"/>
      <c r="BG1312" s="57"/>
      <c r="BH1312" s="57"/>
      <c r="BI1312" s="57"/>
      <c r="BJ1312" s="57"/>
      <c r="BK1312" s="57"/>
      <c r="BL1312" s="57"/>
      <c r="BM1312" s="57"/>
      <c r="BN1312" s="57"/>
    </row>
    <row r="1313" spans="17:66" x14ac:dyDescent="0.25"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  <c r="AB1313" s="57"/>
      <c r="AC1313" s="57"/>
      <c r="AD1313" s="57"/>
      <c r="AE1313" s="57"/>
      <c r="AF1313" s="57"/>
      <c r="AG1313" s="57"/>
      <c r="AH1313" s="57"/>
      <c r="AI1313" s="57"/>
      <c r="AJ1313" s="57"/>
      <c r="AK1313" s="57"/>
      <c r="AL1313" s="57"/>
      <c r="AM1313" s="57"/>
      <c r="AN1313" s="57"/>
      <c r="AO1313" s="57"/>
      <c r="AP1313" s="57"/>
      <c r="AQ1313" s="57"/>
      <c r="AR1313" s="57"/>
      <c r="AS1313" s="57"/>
      <c r="AT1313" s="57"/>
      <c r="AU1313" s="57"/>
      <c r="AV1313" s="57"/>
      <c r="AW1313" s="57"/>
      <c r="AX1313" s="57"/>
      <c r="AY1313" s="57"/>
      <c r="AZ1313" s="57"/>
      <c r="BA1313" s="57"/>
      <c r="BB1313" s="57"/>
      <c r="BC1313" s="57"/>
      <c r="BD1313" s="57"/>
      <c r="BE1313" s="57"/>
      <c r="BF1313" s="57"/>
      <c r="BG1313" s="57"/>
      <c r="BH1313" s="57"/>
      <c r="BI1313" s="57"/>
      <c r="BJ1313" s="57"/>
      <c r="BK1313" s="57"/>
      <c r="BL1313" s="57"/>
      <c r="BM1313" s="57"/>
      <c r="BN1313" s="57"/>
    </row>
    <row r="1314" spans="17:66" x14ac:dyDescent="0.25"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  <c r="AB1314" s="57"/>
      <c r="AC1314" s="57"/>
      <c r="AD1314" s="57"/>
      <c r="AE1314" s="57"/>
      <c r="AF1314" s="57"/>
      <c r="AG1314" s="57"/>
      <c r="AH1314" s="57"/>
      <c r="AI1314" s="57"/>
      <c r="AJ1314" s="57"/>
      <c r="AK1314" s="57"/>
      <c r="AL1314" s="57"/>
      <c r="AM1314" s="57"/>
      <c r="AN1314" s="57"/>
      <c r="AO1314" s="57"/>
      <c r="AP1314" s="57"/>
      <c r="AQ1314" s="57"/>
      <c r="AR1314" s="57"/>
      <c r="AS1314" s="57"/>
      <c r="AT1314" s="57"/>
      <c r="AU1314" s="57"/>
      <c r="AV1314" s="57"/>
      <c r="AW1314" s="57"/>
      <c r="AX1314" s="57"/>
      <c r="AY1314" s="57"/>
      <c r="AZ1314" s="57"/>
      <c r="BA1314" s="57"/>
      <c r="BB1314" s="57"/>
      <c r="BC1314" s="57"/>
      <c r="BD1314" s="57"/>
      <c r="BE1314" s="57"/>
      <c r="BF1314" s="57"/>
      <c r="BG1314" s="57"/>
      <c r="BH1314" s="57"/>
      <c r="BI1314" s="57"/>
      <c r="BJ1314" s="57"/>
      <c r="BK1314" s="57"/>
      <c r="BL1314" s="57"/>
      <c r="BM1314" s="57"/>
      <c r="BN1314" s="57"/>
    </row>
    <row r="1315" spans="17:66" x14ac:dyDescent="0.25"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  <c r="AB1315" s="57"/>
      <c r="AC1315" s="57"/>
      <c r="AD1315" s="57"/>
      <c r="AE1315" s="57"/>
      <c r="AF1315" s="57"/>
      <c r="AG1315" s="57"/>
      <c r="AH1315" s="57"/>
      <c r="AI1315" s="57"/>
      <c r="AJ1315" s="57"/>
      <c r="AK1315" s="57"/>
      <c r="AL1315" s="57"/>
      <c r="AM1315" s="57"/>
      <c r="AN1315" s="57"/>
      <c r="AO1315" s="57"/>
      <c r="AP1315" s="57"/>
      <c r="AQ1315" s="57"/>
      <c r="AR1315" s="57"/>
      <c r="AS1315" s="57"/>
      <c r="AT1315" s="57"/>
      <c r="AU1315" s="57"/>
      <c r="AV1315" s="57"/>
      <c r="AW1315" s="57"/>
      <c r="AX1315" s="57"/>
      <c r="AY1315" s="57"/>
      <c r="AZ1315" s="57"/>
      <c r="BA1315" s="57"/>
      <c r="BB1315" s="57"/>
      <c r="BC1315" s="57"/>
      <c r="BD1315" s="57"/>
      <c r="BE1315" s="57"/>
      <c r="BF1315" s="57"/>
      <c r="BG1315" s="57"/>
      <c r="BH1315" s="57"/>
      <c r="BI1315" s="57"/>
      <c r="BJ1315" s="57"/>
      <c r="BK1315" s="57"/>
      <c r="BL1315" s="57"/>
      <c r="BM1315" s="57"/>
      <c r="BN1315" s="57"/>
    </row>
    <row r="1316" spans="17:66" x14ac:dyDescent="0.25"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  <c r="AB1316" s="57"/>
      <c r="AC1316" s="57"/>
      <c r="AD1316" s="57"/>
      <c r="AE1316" s="57"/>
      <c r="AF1316" s="57"/>
      <c r="AG1316" s="57"/>
      <c r="AH1316" s="57"/>
      <c r="AI1316" s="57"/>
      <c r="AJ1316" s="57"/>
      <c r="AK1316" s="57"/>
      <c r="AL1316" s="57"/>
      <c r="AM1316" s="57"/>
      <c r="AN1316" s="57"/>
      <c r="AO1316" s="57"/>
      <c r="AP1316" s="57"/>
      <c r="AQ1316" s="57"/>
      <c r="AR1316" s="57"/>
      <c r="AS1316" s="57"/>
      <c r="AT1316" s="57"/>
      <c r="AU1316" s="57"/>
      <c r="AV1316" s="57"/>
      <c r="AW1316" s="57"/>
      <c r="AX1316" s="57"/>
      <c r="AY1316" s="57"/>
      <c r="AZ1316" s="57"/>
      <c r="BA1316" s="57"/>
      <c r="BB1316" s="57"/>
      <c r="BC1316" s="57"/>
      <c r="BD1316" s="57"/>
      <c r="BE1316" s="57"/>
      <c r="BF1316" s="57"/>
      <c r="BG1316" s="57"/>
      <c r="BH1316" s="57"/>
      <c r="BI1316" s="57"/>
      <c r="BJ1316" s="57"/>
      <c r="BK1316" s="57"/>
      <c r="BL1316" s="57"/>
      <c r="BM1316" s="57"/>
      <c r="BN1316" s="57"/>
    </row>
    <row r="1317" spans="17:66" x14ac:dyDescent="0.25"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  <c r="AB1317" s="57"/>
      <c r="AC1317" s="57"/>
      <c r="AD1317" s="57"/>
      <c r="AE1317" s="57"/>
      <c r="AF1317" s="57"/>
      <c r="AG1317" s="57"/>
      <c r="AH1317" s="57"/>
      <c r="AI1317" s="57"/>
      <c r="AJ1317" s="57"/>
      <c r="AK1317" s="57"/>
      <c r="AL1317" s="57"/>
      <c r="AM1317" s="57"/>
      <c r="AN1317" s="57"/>
      <c r="AO1317" s="57"/>
      <c r="AP1317" s="57"/>
      <c r="AQ1317" s="57"/>
      <c r="AR1317" s="57"/>
      <c r="AS1317" s="57"/>
      <c r="AT1317" s="57"/>
      <c r="AU1317" s="57"/>
      <c r="AV1317" s="57"/>
      <c r="AW1317" s="57"/>
      <c r="AX1317" s="57"/>
      <c r="AY1317" s="57"/>
      <c r="AZ1317" s="57"/>
      <c r="BA1317" s="57"/>
      <c r="BB1317" s="57"/>
      <c r="BC1317" s="57"/>
      <c r="BD1317" s="57"/>
      <c r="BE1317" s="57"/>
      <c r="BF1317" s="57"/>
      <c r="BG1317" s="57"/>
      <c r="BH1317" s="57"/>
      <c r="BI1317" s="57"/>
      <c r="BJ1317" s="57"/>
      <c r="BK1317" s="57"/>
      <c r="BL1317" s="57"/>
      <c r="BM1317" s="57"/>
      <c r="BN1317" s="57"/>
    </row>
    <row r="1318" spans="17:66" x14ac:dyDescent="0.25">
      <c r="Q1318" s="57"/>
      <c r="R1318" s="57"/>
      <c r="S1318" s="57"/>
      <c r="T1318" s="57"/>
      <c r="U1318" s="57"/>
      <c r="V1318" s="57"/>
      <c r="W1318" s="57"/>
      <c r="X1318" s="57"/>
      <c r="Y1318" s="57"/>
      <c r="Z1318" s="57"/>
      <c r="AA1318" s="57"/>
      <c r="AB1318" s="57"/>
      <c r="AC1318" s="57"/>
      <c r="AD1318" s="57"/>
      <c r="AE1318" s="57"/>
      <c r="AF1318" s="57"/>
      <c r="AG1318" s="57"/>
      <c r="AH1318" s="57"/>
      <c r="AI1318" s="57"/>
      <c r="AJ1318" s="57"/>
      <c r="AK1318" s="57"/>
      <c r="AL1318" s="57"/>
      <c r="AM1318" s="57"/>
      <c r="AN1318" s="57"/>
      <c r="AO1318" s="57"/>
      <c r="AP1318" s="57"/>
      <c r="AQ1318" s="57"/>
      <c r="AR1318" s="57"/>
      <c r="AS1318" s="57"/>
      <c r="AT1318" s="57"/>
      <c r="AU1318" s="57"/>
      <c r="AV1318" s="57"/>
      <c r="AW1318" s="57"/>
      <c r="AX1318" s="57"/>
      <c r="AY1318" s="57"/>
      <c r="AZ1318" s="57"/>
      <c r="BA1318" s="57"/>
      <c r="BB1318" s="57"/>
      <c r="BC1318" s="57"/>
      <c r="BD1318" s="57"/>
      <c r="BE1318" s="57"/>
      <c r="BF1318" s="57"/>
      <c r="BG1318" s="57"/>
      <c r="BH1318" s="57"/>
      <c r="BI1318" s="57"/>
      <c r="BJ1318" s="57"/>
      <c r="BK1318" s="57"/>
      <c r="BL1318" s="57"/>
      <c r="BM1318" s="57"/>
      <c r="BN1318" s="57"/>
    </row>
    <row r="1319" spans="17:66" x14ac:dyDescent="0.25"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  <c r="AD1319" s="57"/>
      <c r="AE1319" s="57"/>
      <c r="AF1319" s="57"/>
      <c r="AG1319" s="57"/>
      <c r="AH1319" s="57"/>
      <c r="AI1319" s="57"/>
      <c r="AJ1319" s="57"/>
      <c r="AK1319" s="57"/>
      <c r="AL1319" s="57"/>
      <c r="AM1319" s="57"/>
      <c r="AN1319" s="57"/>
      <c r="AO1319" s="57"/>
      <c r="AP1319" s="57"/>
      <c r="AQ1319" s="57"/>
      <c r="AR1319" s="57"/>
      <c r="AS1319" s="57"/>
      <c r="AT1319" s="57"/>
      <c r="AU1319" s="57"/>
      <c r="AV1319" s="57"/>
      <c r="AW1319" s="57"/>
      <c r="AX1319" s="57"/>
      <c r="AY1319" s="57"/>
      <c r="AZ1319" s="57"/>
      <c r="BA1319" s="57"/>
      <c r="BB1319" s="57"/>
      <c r="BC1319" s="57"/>
      <c r="BD1319" s="57"/>
      <c r="BE1319" s="57"/>
      <c r="BF1319" s="57"/>
      <c r="BG1319" s="57"/>
      <c r="BH1319" s="57"/>
      <c r="BI1319" s="57"/>
      <c r="BJ1319" s="57"/>
      <c r="BK1319" s="57"/>
      <c r="BL1319" s="57"/>
      <c r="BM1319" s="57"/>
      <c r="BN1319" s="57"/>
    </row>
    <row r="1320" spans="17:66" x14ac:dyDescent="0.25"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  <c r="AD1320" s="57"/>
      <c r="AE1320" s="57"/>
      <c r="AF1320" s="57"/>
      <c r="AG1320" s="57"/>
      <c r="AH1320" s="57"/>
      <c r="AI1320" s="57"/>
      <c r="AJ1320" s="57"/>
      <c r="AK1320" s="57"/>
      <c r="AL1320" s="57"/>
      <c r="AM1320" s="57"/>
      <c r="AN1320" s="57"/>
      <c r="AO1320" s="57"/>
      <c r="AP1320" s="57"/>
      <c r="AQ1320" s="57"/>
      <c r="AR1320" s="57"/>
      <c r="AS1320" s="57"/>
      <c r="AT1320" s="57"/>
      <c r="AU1320" s="57"/>
      <c r="AV1320" s="57"/>
      <c r="AW1320" s="57"/>
      <c r="AX1320" s="57"/>
      <c r="AY1320" s="57"/>
      <c r="AZ1320" s="57"/>
      <c r="BA1320" s="57"/>
      <c r="BB1320" s="57"/>
      <c r="BC1320" s="57"/>
      <c r="BD1320" s="57"/>
      <c r="BE1320" s="57"/>
      <c r="BF1320" s="57"/>
      <c r="BG1320" s="57"/>
      <c r="BH1320" s="57"/>
      <c r="BI1320" s="57"/>
      <c r="BJ1320" s="57"/>
      <c r="BK1320" s="57"/>
      <c r="BL1320" s="57"/>
      <c r="BM1320" s="57"/>
      <c r="BN1320" s="57"/>
    </row>
    <row r="1321" spans="17:66" x14ac:dyDescent="0.25"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7"/>
      <c r="AV1321" s="57"/>
      <c r="AW1321" s="57"/>
      <c r="AX1321" s="57"/>
      <c r="AY1321" s="57"/>
      <c r="AZ1321" s="57"/>
      <c r="BA1321" s="57"/>
      <c r="BB1321" s="57"/>
      <c r="BC1321" s="57"/>
      <c r="BD1321" s="57"/>
      <c r="BE1321" s="57"/>
      <c r="BF1321" s="57"/>
      <c r="BG1321" s="57"/>
      <c r="BH1321" s="57"/>
      <c r="BI1321" s="57"/>
      <c r="BJ1321" s="57"/>
      <c r="BK1321" s="57"/>
      <c r="BL1321" s="57"/>
      <c r="BM1321" s="57"/>
      <c r="BN1321" s="57"/>
    </row>
    <row r="1322" spans="17:66" x14ac:dyDescent="0.25"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7"/>
      <c r="AV1322" s="57"/>
      <c r="AW1322" s="57"/>
      <c r="AX1322" s="57"/>
      <c r="AY1322" s="57"/>
      <c r="AZ1322" s="57"/>
      <c r="BA1322" s="57"/>
      <c r="BB1322" s="57"/>
      <c r="BC1322" s="57"/>
      <c r="BD1322" s="57"/>
      <c r="BE1322" s="57"/>
      <c r="BF1322" s="57"/>
      <c r="BG1322" s="57"/>
      <c r="BH1322" s="57"/>
      <c r="BI1322" s="57"/>
      <c r="BJ1322" s="57"/>
      <c r="BK1322" s="57"/>
      <c r="BL1322" s="57"/>
      <c r="BM1322" s="57"/>
      <c r="BN1322" s="57"/>
    </row>
    <row r="1323" spans="17:66" x14ac:dyDescent="0.25"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7"/>
      <c r="AV1323" s="57"/>
      <c r="AW1323" s="57"/>
      <c r="AX1323" s="57"/>
      <c r="AY1323" s="57"/>
      <c r="AZ1323" s="57"/>
      <c r="BA1323" s="57"/>
      <c r="BB1323" s="57"/>
      <c r="BC1323" s="57"/>
      <c r="BD1323" s="57"/>
      <c r="BE1323" s="57"/>
      <c r="BF1323" s="57"/>
      <c r="BG1323" s="57"/>
      <c r="BH1323" s="57"/>
      <c r="BI1323" s="57"/>
      <c r="BJ1323" s="57"/>
      <c r="BK1323" s="57"/>
      <c r="BL1323" s="57"/>
      <c r="BM1323" s="57"/>
      <c r="BN1323" s="57"/>
    </row>
    <row r="1324" spans="17:66" x14ac:dyDescent="0.25"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7"/>
      <c r="AV1324" s="57"/>
      <c r="AW1324" s="57"/>
      <c r="AX1324" s="57"/>
      <c r="AY1324" s="57"/>
      <c r="AZ1324" s="57"/>
      <c r="BA1324" s="57"/>
      <c r="BB1324" s="57"/>
      <c r="BC1324" s="57"/>
      <c r="BD1324" s="57"/>
      <c r="BE1324" s="57"/>
      <c r="BF1324" s="57"/>
      <c r="BG1324" s="57"/>
      <c r="BH1324" s="57"/>
      <c r="BI1324" s="57"/>
      <c r="BJ1324" s="57"/>
      <c r="BK1324" s="57"/>
      <c r="BL1324" s="57"/>
      <c r="BM1324" s="57"/>
      <c r="BN1324" s="57"/>
    </row>
    <row r="1325" spans="17:66" x14ac:dyDescent="0.25"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  <c r="AB1325" s="57"/>
      <c r="AC1325" s="57"/>
      <c r="AD1325" s="57"/>
      <c r="AE1325" s="57"/>
      <c r="AF1325" s="57"/>
      <c r="AG1325" s="57"/>
      <c r="AH1325" s="57"/>
      <c r="AI1325" s="57"/>
      <c r="AJ1325" s="57"/>
      <c r="AK1325" s="57"/>
      <c r="AL1325" s="57"/>
      <c r="AM1325" s="57"/>
      <c r="AN1325" s="57"/>
      <c r="AO1325" s="57"/>
      <c r="AP1325" s="57"/>
      <c r="AQ1325" s="57"/>
      <c r="AR1325" s="57"/>
      <c r="AS1325" s="57"/>
      <c r="AT1325" s="57"/>
      <c r="AU1325" s="57"/>
      <c r="AV1325" s="57"/>
      <c r="AW1325" s="57"/>
      <c r="AX1325" s="57"/>
      <c r="AY1325" s="57"/>
      <c r="AZ1325" s="57"/>
      <c r="BA1325" s="57"/>
      <c r="BB1325" s="57"/>
      <c r="BC1325" s="57"/>
      <c r="BD1325" s="57"/>
      <c r="BE1325" s="57"/>
      <c r="BF1325" s="57"/>
      <c r="BG1325" s="57"/>
      <c r="BH1325" s="57"/>
      <c r="BI1325" s="57"/>
      <c r="BJ1325" s="57"/>
      <c r="BK1325" s="57"/>
      <c r="BL1325" s="57"/>
      <c r="BM1325" s="57"/>
      <c r="BN1325" s="57"/>
    </row>
    <row r="1326" spans="17:66" x14ac:dyDescent="0.25"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  <c r="AB1326" s="57"/>
      <c r="AC1326" s="57"/>
      <c r="AD1326" s="57"/>
      <c r="AE1326" s="57"/>
      <c r="AF1326" s="57"/>
      <c r="AG1326" s="57"/>
      <c r="AH1326" s="57"/>
      <c r="AI1326" s="57"/>
      <c r="AJ1326" s="57"/>
      <c r="AK1326" s="57"/>
      <c r="AL1326" s="57"/>
      <c r="AM1326" s="57"/>
      <c r="AN1326" s="57"/>
      <c r="AO1326" s="57"/>
      <c r="AP1326" s="57"/>
      <c r="AQ1326" s="57"/>
      <c r="AR1326" s="57"/>
      <c r="AS1326" s="57"/>
      <c r="AT1326" s="57"/>
      <c r="AU1326" s="57"/>
      <c r="AV1326" s="57"/>
      <c r="AW1326" s="57"/>
      <c r="AX1326" s="57"/>
      <c r="AY1326" s="57"/>
      <c r="AZ1326" s="57"/>
      <c r="BA1326" s="57"/>
      <c r="BB1326" s="57"/>
      <c r="BC1326" s="57"/>
      <c r="BD1326" s="57"/>
      <c r="BE1326" s="57"/>
      <c r="BF1326" s="57"/>
      <c r="BG1326" s="57"/>
      <c r="BH1326" s="57"/>
      <c r="BI1326" s="57"/>
      <c r="BJ1326" s="57"/>
      <c r="BK1326" s="57"/>
      <c r="BL1326" s="57"/>
      <c r="BM1326" s="57"/>
      <c r="BN1326" s="57"/>
    </row>
    <row r="1327" spans="17:66" x14ac:dyDescent="0.25">
      <c r="Q1327" s="57"/>
      <c r="R1327" s="57"/>
      <c r="S1327" s="57"/>
      <c r="T1327" s="57"/>
      <c r="U1327" s="57"/>
      <c r="V1327" s="57"/>
      <c r="W1327" s="57"/>
      <c r="X1327" s="57"/>
      <c r="Y1327" s="57"/>
      <c r="Z1327" s="57"/>
      <c r="AA1327" s="57"/>
      <c r="AB1327" s="57"/>
      <c r="AC1327" s="57"/>
      <c r="AD1327" s="57"/>
      <c r="AE1327" s="57"/>
      <c r="AF1327" s="57"/>
      <c r="AG1327" s="57"/>
      <c r="AH1327" s="57"/>
      <c r="AI1327" s="57"/>
      <c r="AJ1327" s="57"/>
      <c r="AK1327" s="57"/>
      <c r="AL1327" s="57"/>
      <c r="AM1327" s="57"/>
      <c r="AN1327" s="57"/>
      <c r="AO1327" s="57"/>
      <c r="AP1327" s="57"/>
      <c r="AQ1327" s="57"/>
      <c r="AR1327" s="57"/>
      <c r="AS1327" s="57"/>
      <c r="AT1327" s="57"/>
      <c r="AU1327" s="57"/>
      <c r="AV1327" s="57"/>
      <c r="AW1327" s="57"/>
      <c r="AX1327" s="57"/>
      <c r="AY1327" s="57"/>
      <c r="AZ1327" s="57"/>
      <c r="BA1327" s="57"/>
      <c r="BB1327" s="57"/>
      <c r="BC1327" s="57"/>
      <c r="BD1327" s="57"/>
      <c r="BE1327" s="57"/>
      <c r="BF1327" s="57"/>
      <c r="BG1327" s="57"/>
      <c r="BH1327" s="57"/>
      <c r="BI1327" s="57"/>
      <c r="BJ1327" s="57"/>
      <c r="BK1327" s="57"/>
      <c r="BL1327" s="57"/>
      <c r="BM1327" s="57"/>
      <c r="BN1327" s="57"/>
    </row>
    <row r="1328" spans="17:66" x14ac:dyDescent="0.25">
      <c r="Q1328" s="57"/>
      <c r="R1328" s="57"/>
      <c r="S1328" s="57"/>
      <c r="T1328" s="57"/>
      <c r="U1328" s="57"/>
      <c r="V1328" s="57"/>
      <c r="W1328" s="57"/>
      <c r="X1328" s="57"/>
      <c r="Y1328" s="57"/>
      <c r="Z1328" s="57"/>
      <c r="AA1328" s="57"/>
      <c r="AB1328" s="57"/>
      <c r="AC1328" s="57"/>
      <c r="AD1328" s="57"/>
      <c r="AE1328" s="57"/>
      <c r="AF1328" s="57"/>
      <c r="AG1328" s="57"/>
      <c r="AH1328" s="57"/>
      <c r="AI1328" s="57"/>
      <c r="AJ1328" s="57"/>
      <c r="AK1328" s="57"/>
      <c r="AL1328" s="57"/>
      <c r="AM1328" s="57"/>
      <c r="AN1328" s="57"/>
      <c r="AO1328" s="57"/>
      <c r="AP1328" s="57"/>
      <c r="AQ1328" s="57"/>
      <c r="AR1328" s="57"/>
      <c r="AS1328" s="57"/>
      <c r="AT1328" s="57"/>
      <c r="AU1328" s="57"/>
      <c r="AV1328" s="57"/>
      <c r="AW1328" s="57"/>
      <c r="AX1328" s="57"/>
      <c r="AY1328" s="57"/>
      <c r="AZ1328" s="57"/>
      <c r="BA1328" s="57"/>
      <c r="BB1328" s="57"/>
      <c r="BC1328" s="57"/>
      <c r="BD1328" s="57"/>
      <c r="BE1328" s="57"/>
      <c r="BF1328" s="57"/>
      <c r="BG1328" s="57"/>
      <c r="BH1328" s="57"/>
      <c r="BI1328" s="57"/>
      <c r="BJ1328" s="57"/>
      <c r="BK1328" s="57"/>
      <c r="BL1328" s="57"/>
      <c r="BM1328" s="57"/>
      <c r="BN1328" s="57"/>
    </row>
    <row r="1329" spans="17:66" x14ac:dyDescent="0.25">
      <c r="Q1329" s="57"/>
      <c r="R1329" s="57"/>
      <c r="S1329" s="57"/>
      <c r="T1329" s="57"/>
      <c r="U1329" s="57"/>
      <c r="V1329" s="57"/>
      <c r="W1329" s="57"/>
      <c r="X1329" s="57"/>
      <c r="Y1329" s="57"/>
      <c r="Z1329" s="57"/>
      <c r="AA1329" s="57"/>
      <c r="AB1329" s="57"/>
      <c r="AC1329" s="57"/>
      <c r="AD1329" s="57"/>
      <c r="AE1329" s="57"/>
      <c r="AF1329" s="57"/>
      <c r="AG1329" s="57"/>
      <c r="AH1329" s="57"/>
      <c r="AI1329" s="57"/>
      <c r="AJ1329" s="57"/>
      <c r="AK1329" s="57"/>
      <c r="AL1329" s="57"/>
      <c r="AM1329" s="57"/>
      <c r="AN1329" s="57"/>
      <c r="AO1329" s="57"/>
      <c r="AP1329" s="57"/>
      <c r="AQ1329" s="57"/>
      <c r="AR1329" s="57"/>
      <c r="AS1329" s="57"/>
      <c r="AT1329" s="57"/>
      <c r="AU1329" s="57"/>
      <c r="AV1329" s="57"/>
      <c r="AW1329" s="57"/>
      <c r="AX1329" s="57"/>
      <c r="AY1329" s="57"/>
      <c r="AZ1329" s="57"/>
      <c r="BA1329" s="57"/>
      <c r="BB1329" s="57"/>
      <c r="BC1329" s="57"/>
      <c r="BD1329" s="57"/>
      <c r="BE1329" s="57"/>
      <c r="BF1329" s="57"/>
      <c r="BG1329" s="57"/>
      <c r="BH1329" s="57"/>
      <c r="BI1329" s="57"/>
      <c r="BJ1329" s="57"/>
      <c r="BK1329" s="57"/>
      <c r="BL1329" s="57"/>
      <c r="BM1329" s="57"/>
      <c r="BN1329" s="57"/>
    </row>
    <row r="1330" spans="17:66" x14ac:dyDescent="0.25">
      <c r="Q1330" s="57"/>
      <c r="R1330" s="57"/>
      <c r="S1330" s="57"/>
      <c r="T1330" s="57"/>
      <c r="U1330" s="57"/>
      <c r="V1330" s="57"/>
      <c r="W1330" s="57"/>
      <c r="X1330" s="57"/>
      <c r="Y1330" s="57"/>
      <c r="Z1330" s="57"/>
      <c r="AA1330" s="57"/>
      <c r="AB1330" s="57"/>
      <c r="AC1330" s="57"/>
      <c r="AD1330" s="57"/>
      <c r="AE1330" s="57"/>
      <c r="AF1330" s="57"/>
      <c r="AG1330" s="57"/>
      <c r="AH1330" s="57"/>
      <c r="AI1330" s="57"/>
      <c r="AJ1330" s="57"/>
      <c r="AK1330" s="57"/>
      <c r="AL1330" s="57"/>
      <c r="AM1330" s="57"/>
      <c r="AN1330" s="57"/>
      <c r="AO1330" s="57"/>
      <c r="AP1330" s="57"/>
      <c r="AQ1330" s="57"/>
      <c r="AR1330" s="57"/>
      <c r="AS1330" s="57"/>
      <c r="AT1330" s="57"/>
      <c r="AU1330" s="57"/>
      <c r="AV1330" s="57"/>
      <c r="AW1330" s="57"/>
      <c r="AX1330" s="57"/>
      <c r="AY1330" s="57"/>
      <c r="AZ1330" s="57"/>
      <c r="BA1330" s="57"/>
      <c r="BB1330" s="57"/>
      <c r="BC1330" s="57"/>
      <c r="BD1330" s="57"/>
      <c r="BE1330" s="57"/>
      <c r="BF1330" s="57"/>
      <c r="BG1330" s="57"/>
      <c r="BH1330" s="57"/>
      <c r="BI1330" s="57"/>
      <c r="BJ1330" s="57"/>
      <c r="BK1330" s="57"/>
      <c r="BL1330" s="57"/>
      <c r="BM1330" s="57"/>
      <c r="BN1330" s="57"/>
    </row>
    <row r="1331" spans="17:66" x14ac:dyDescent="0.25">
      <c r="Q1331" s="57"/>
      <c r="R1331" s="57"/>
      <c r="S1331" s="57"/>
      <c r="T1331" s="57"/>
      <c r="U1331" s="57"/>
      <c r="V1331" s="57"/>
      <c r="W1331" s="57"/>
      <c r="X1331" s="57"/>
      <c r="Y1331" s="57"/>
      <c r="Z1331" s="57"/>
      <c r="AA1331" s="57"/>
      <c r="AB1331" s="57"/>
      <c r="AC1331" s="57"/>
      <c r="AD1331" s="57"/>
      <c r="AE1331" s="57"/>
      <c r="AF1331" s="57"/>
      <c r="AG1331" s="57"/>
      <c r="AH1331" s="57"/>
      <c r="AI1331" s="57"/>
      <c r="AJ1331" s="57"/>
      <c r="AK1331" s="57"/>
      <c r="AL1331" s="57"/>
      <c r="AM1331" s="57"/>
      <c r="AN1331" s="57"/>
      <c r="AO1331" s="57"/>
      <c r="AP1331" s="57"/>
      <c r="AQ1331" s="57"/>
      <c r="AR1331" s="57"/>
      <c r="AS1331" s="57"/>
      <c r="AT1331" s="57"/>
      <c r="AU1331" s="57"/>
      <c r="AV1331" s="57"/>
      <c r="AW1331" s="57"/>
      <c r="AX1331" s="57"/>
      <c r="AY1331" s="57"/>
      <c r="AZ1331" s="57"/>
      <c r="BA1331" s="57"/>
      <c r="BB1331" s="57"/>
      <c r="BC1331" s="57"/>
      <c r="BD1331" s="57"/>
      <c r="BE1331" s="57"/>
      <c r="BF1331" s="57"/>
      <c r="BG1331" s="57"/>
      <c r="BH1331" s="57"/>
      <c r="BI1331" s="57"/>
      <c r="BJ1331" s="57"/>
      <c r="BK1331" s="57"/>
      <c r="BL1331" s="57"/>
      <c r="BM1331" s="57"/>
      <c r="BN1331" s="57"/>
    </row>
    <row r="1332" spans="17:66" x14ac:dyDescent="0.25">
      <c r="Q1332" s="57"/>
      <c r="R1332" s="57"/>
      <c r="S1332" s="57"/>
      <c r="T1332" s="57"/>
      <c r="U1332" s="57"/>
      <c r="V1332" s="57"/>
      <c r="W1332" s="57"/>
      <c r="X1332" s="57"/>
      <c r="Y1332" s="57"/>
      <c r="Z1332" s="57"/>
      <c r="AA1332" s="57"/>
      <c r="AB1332" s="57"/>
      <c r="AC1332" s="57"/>
      <c r="AD1332" s="57"/>
      <c r="AE1332" s="57"/>
      <c r="AF1332" s="57"/>
      <c r="AG1332" s="57"/>
      <c r="AH1332" s="57"/>
      <c r="AI1332" s="57"/>
      <c r="AJ1332" s="57"/>
      <c r="AK1332" s="57"/>
      <c r="AL1332" s="57"/>
      <c r="AM1332" s="57"/>
      <c r="AN1332" s="57"/>
      <c r="AO1332" s="57"/>
      <c r="AP1332" s="57"/>
      <c r="AQ1332" s="57"/>
      <c r="AR1332" s="57"/>
      <c r="AS1332" s="57"/>
      <c r="AT1332" s="57"/>
      <c r="AU1332" s="57"/>
      <c r="AV1332" s="57"/>
      <c r="AW1332" s="57"/>
      <c r="AX1332" s="57"/>
      <c r="AY1332" s="57"/>
      <c r="AZ1332" s="57"/>
      <c r="BA1332" s="57"/>
      <c r="BB1332" s="57"/>
      <c r="BC1332" s="57"/>
      <c r="BD1332" s="57"/>
      <c r="BE1332" s="57"/>
      <c r="BF1332" s="57"/>
      <c r="BG1332" s="57"/>
      <c r="BH1332" s="57"/>
      <c r="BI1332" s="57"/>
      <c r="BJ1332" s="57"/>
      <c r="BK1332" s="57"/>
      <c r="BL1332" s="57"/>
      <c r="BM1332" s="57"/>
      <c r="BN1332" s="57"/>
    </row>
    <row r="1333" spans="17:66" x14ac:dyDescent="0.25">
      <c r="Q1333" s="57"/>
      <c r="R1333" s="57"/>
      <c r="S1333" s="57"/>
      <c r="T1333" s="57"/>
      <c r="U1333" s="57"/>
      <c r="V1333" s="57"/>
      <c r="W1333" s="57"/>
      <c r="X1333" s="57"/>
      <c r="Y1333" s="57"/>
      <c r="Z1333" s="57"/>
      <c r="AA1333" s="57"/>
      <c r="AB1333" s="57"/>
      <c r="AC1333" s="57"/>
      <c r="AD1333" s="57"/>
      <c r="AE1333" s="57"/>
      <c r="AF1333" s="57"/>
      <c r="AG1333" s="57"/>
      <c r="AH1333" s="57"/>
      <c r="AI1333" s="57"/>
      <c r="AJ1333" s="57"/>
      <c r="AK1333" s="57"/>
      <c r="AL1333" s="57"/>
      <c r="AM1333" s="57"/>
      <c r="AN1333" s="57"/>
      <c r="AO1333" s="57"/>
      <c r="AP1333" s="57"/>
      <c r="AQ1333" s="57"/>
      <c r="AR1333" s="57"/>
      <c r="AS1333" s="57"/>
      <c r="AT1333" s="57"/>
      <c r="AU1333" s="57"/>
      <c r="AV1333" s="57"/>
      <c r="AW1333" s="57"/>
      <c r="AX1333" s="57"/>
      <c r="AY1333" s="57"/>
      <c r="AZ1333" s="57"/>
      <c r="BA1333" s="57"/>
      <c r="BB1333" s="57"/>
      <c r="BC1333" s="57"/>
      <c r="BD1333" s="57"/>
      <c r="BE1333" s="57"/>
      <c r="BF1333" s="57"/>
      <c r="BG1333" s="57"/>
      <c r="BH1333" s="57"/>
      <c r="BI1333" s="57"/>
      <c r="BJ1333" s="57"/>
      <c r="BK1333" s="57"/>
      <c r="BL1333" s="57"/>
      <c r="BM1333" s="57"/>
      <c r="BN1333" s="57"/>
    </row>
    <row r="1334" spans="17:66" x14ac:dyDescent="0.25">
      <c r="Q1334" s="57"/>
      <c r="R1334" s="57"/>
      <c r="S1334" s="57"/>
      <c r="T1334" s="57"/>
      <c r="U1334" s="57"/>
      <c r="V1334" s="57"/>
      <c r="W1334" s="57"/>
      <c r="X1334" s="57"/>
      <c r="Y1334" s="57"/>
      <c r="Z1334" s="57"/>
      <c r="AA1334" s="57"/>
      <c r="AB1334" s="57"/>
      <c r="AC1334" s="57"/>
      <c r="AD1334" s="57"/>
      <c r="AE1334" s="57"/>
      <c r="AF1334" s="57"/>
      <c r="AG1334" s="57"/>
      <c r="AH1334" s="57"/>
      <c r="AI1334" s="57"/>
      <c r="AJ1334" s="57"/>
      <c r="AK1334" s="57"/>
      <c r="AL1334" s="57"/>
      <c r="AM1334" s="57"/>
      <c r="AN1334" s="57"/>
      <c r="AO1334" s="57"/>
      <c r="AP1334" s="57"/>
      <c r="AQ1334" s="57"/>
      <c r="AR1334" s="57"/>
      <c r="AS1334" s="57"/>
      <c r="AT1334" s="57"/>
      <c r="AU1334" s="57"/>
      <c r="AV1334" s="57"/>
      <c r="AW1334" s="57"/>
      <c r="AX1334" s="57"/>
      <c r="AY1334" s="57"/>
      <c r="AZ1334" s="57"/>
      <c r="BA1334" s="57"/>
      <c r="BB1334" s="57"/>
      <c r="BC1334" s="57"/>
      <c r="BD1334" s="57"/>
      <c r="BE1334" s="57"/>
      <c r="BF1334" s="57"/>
      <c r="BG1334" s="57"/>
      <c r="BH1334" s="57"/>
      <c r="BI1334" s="57"/>
      <c r="BJ1334" s="57"/>
      <c r="BK1334" s="57"/>
      <c r="BL1334" s="57"/>
      <c r="BM1334" s="57"/>
      <c r="BN1334" s="57"/>
    </row>
    <row r="1335" spans="17:66" x14ac:dyDescent="0.25"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  <c r="AB1335" s="57"/>
      <c r="AC1335" s="57"/>
      <c r="AD1335" s="57"/>
      <c r="AE1335" s="57"/>
      <c r="AF1335" s="57"/>
      <c r="AG1335" s="57"/>
      <c r="AH1335" s="57"/>
      <c r="AI1335" s="57"/>
      <c r="AJ1335" s="57"/>
      <c r="AK1335" s="57"/>
      <c r="AL1335" s="57"/>
      <c r="AM1335" s="57"/>
      <c r="AN1335" s="57"/>
      <c r="AO1335" s="57"/>
      <c r="AP1335" s="57"/>
      <c r="AQ1335" s="57"/>
      <c r="AR1335" s="57"/>
      <c r="AS1335" s="57"/>
      <c r="AT1335" s="57"/>
      <c r="AU1335" s="57"/>
      <c r="AV1335" s="57"/>
      <c r="AW1335" s="57"/>
      <c r="AX1335" s="57"/>
      <c r="AY1335" s="57"/>
      <c r="AZ1335" s="57"/>
      <c r="BA1335" s="57"/>
      <c r="BB1335" s="57"/>
      <c r="BC1335" s="57"/>
      <c r="BD1335" s="57"/>
      <c r="BE1335" s="57"/>
      <c r="BF1335" s="57"/>
      <c r="BG1335" s="57"/>
      <c r="BH1335" s="57"/>
      <c r="BI1335" s="57"/>
      <c r="BJ1335" s="57"/>
      <c r="BK1335" s="57"/>
      <c r="BL1335" s="57"/>
      <c r="BM1335" s="57"/>
      <c r="BN1335" s="57"/>
    </row>
    <row r="1336" spans="17:66" x14ac:dyDescent="0.25"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  <c r="AB1336" s="57"/>
      <c r="AC1336" s="57"/>
      <c r="AD1336" s="57"/>
      <c r="AE1336" s="57"/>
      <c r="AF1336" s="57"/>
      <c r="AG1336" s="57"/>
      <c r="AH1336" s="57"/>
      <c r="AI1336" s="57"/>
      <c r="AJ1336" s="57"/>
      <c r="AK1336" s="57"/>
      <c r="AL1336" s="57"/>
      <c r="AM1336" s="57"/>
      <c r="AN1336" s="57"/>
      <c r="AO1336" s="57"/>
      <c r="AP1336" s="57"/>
      <c r="AQ1336" s="57"/>
      <c r="AR1336" s="57"/>
      <c r="AS1336" s="57"/>
      <c r="AT1336" s="57"/>
      <c r="AU1336" s="57"/>
      <c r="AV1336" s="57"/>
      <c r="AW1336" s="57"/>
      <c r="AX1336" s="57"/>
      <c r="AY1336" s="57"/>
      <c r="AZ1336" s="57"/>
      <c r="BA1336" s="57"/>
      <c r="BB1336" s="57"/>
      <c r="BC1336" s="57"/>
      <c r="BD1336" s="57"/>
      <c r="BE1336" s="57"/>
      <c r="BF1336" s="57"/>
      <c r="BG1336" s="57"/>
      <c r="BH1336" s="57"/>
      <c r="BI1336" s="57"/>
      <c r="BJ1336" s="57"/>
      <c r="BK1336" s="57"/>
      <c r="BL1336" s="57"/>
      <c r="BM1336" s="57"/>
      <c r="BN1336" s="57"/>
    </row>
    <row r="1337" spans="17:66" x14ac:dyDescent="0.25"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  <c r="AB1337" s="57"/>
      <c r="AC1337" s="57"/>
      <c r="AD1337" s="57"/>
      <c r="AE1337" s="57"/>
      <c r="AF1337" s="57"/>
      <c r="AG1337" s="57"/>
      <c r="AH1337" s="57"/>
      <c r="AI1337" s="57"/>
      <c r="AJ1337" s="57"/>
      <c r="AK1337" s="57"/>
      <c r="AL1337" s="57"/>
      <c r="AM1337" s="57"/>
      <c r="AN1337" s="57"/>
      <c r="AO1337" s="57"/>
      <c r="AP1337" s="57"/>
      <c r="AQ1337" s="57"/>
      <c r="AR1337" s="57"/>
      <c r="AS1337" s="57"/>
      <c r="AT1337" s="57"/>
      <c r="AU1337" s="57"/>
      <c r="AV1337" s="57"/>
      <c r="AW1337" s="57"/>
      <c r="AX1337" s="57"/>
      <c r="AY1337" s="57"/>
      <c r="AZ1337" s="57"/>
      <c r="BA1337" s="57"/>
      <c r="BB1337" s="57"/>
      <c r="BC1337" s="57"/>
      <c r="BD1337" s="57"/>
      <c r="BE1337" s="57"/>
      <c r="BF1337" s="57"/>
      <c r="BG1337" s="57"/>
      <c r="BH1337" s="57"/>
      <c r="BI1337" s="57"/>
      <c r="BJ1337" s="57"/>
      <c r="BK1337" s="57"/>
      <c r="BL1337" s="57"/>
      <c r="BM1337" s="57"/>
      <c r="BN1337" s="57"/>
    </row>
    <row r="1338" spans="17:66" x14ac:dyDescent="0.25"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  <c r="AB1338" s="57"/>
      <c r="AC1338" s="57"/>
      <c r="AD1338" s="57"/>
      <c r="AE1338" s="57"/>
      <c r="AF1338" s="57"/>
      <c r="AG1338" s="57"/>
      <c r="AH1338" s="57"/>
      <c r="AI1338" s="57"/>
      <c r="AJ1338" s="57"/>
      <c r="AK1338" s="57"/>
      <c r="AL1338" s="57"/>
      <c r="AM1338" s="57"/>
      <c r="AN1338" s="57"/>
      <c r="AO1338" s="57"/>
      <c r="AP1338" s="57"/>
      <c r="AQ1338" s="57"/>
      <c r="AR1338" s="57"/>
      <c r="AS1338" s="57"/>
      <c r="AT1338" s="57"/>
      <c r="AU1338" s="57"/>
      <c r="AV1338" s="57"/>
      <c r="AW1338" s="57"/>
      <c r="AX1338" s="57"/>
      <c r="AY1338" s="57"/>
      <c r="AZ1338" s="57"/>
      <c r="BA1338" s="57"/>
      <c r="BB1338" s="57"/>
      <c r="BC1338" s="57"/>
      <c r="BD1338" s="57"/>
      <c r="BE1338" s="57"/>
      <c r="BF1338" s="57"/>
      <c r="BG1338" s="57"/>
      <c r="BH1338" s="57"/>
      <c r="BI1338" s="57"/>
      <c r="BJ1338" s="57"/>
      <c r="BK1338" s="57"/>
      <c r="BL1338" s="57"/>
      <c r="BM1338" s="57"/>
      <c r="BN1338" s="57"/>
    </row>
    <row r="1339" spans="17:66" x14ac:dyDescent="0.25"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  <c r="AB1339" s="57"/>
      <c r="AC1339" s="57"/>
      <c r="AD1339" s="57"/>
      <c r="AE1339" s="57"/>
      <c r="AF1339" s="57"/>
      <c r="AG1339" s="57"/>
      <c r="AH1339" s="57"/>
      <c r="AI1339" s="57"/>
      <c r="AJ1339" s="57"/>
      <c r="AK1339" s="57"/>
      <c r="AL1339" s="57"/>
      <c r="AM1339" s="57"/>
      <c r="AN1339" s="57"/>
      <c r="AO1339" s="57"/>
      <c r="AP1339" s="57"/>
      <c r="AQ1339" s="57"/>
      <c r="AR1339" s="57"/>
      <c r="AS1339" s="57"/>
      <c r="AT1339" s="57"/>
      <c r="AU1339" s="57"/>
      <c r="AV1339" s="57"/>
      <c r="AW1339" s="57"/>
      <c r="AX1339" s="57"/>
      <c r="AY1339" s="57"/>
      <c r="AZ1339" s="57"/>
      <c r="BA1339" s="57"/>
      <c r="BB1339" s="57"/>
      <c r="BC1339" s="57"/>
      <c r="BD1339" s="57"/>
      <c r="BE1339" s="57"/>
      <c r="BF1339" s="57"/>
      <c r="BG1339" s="57"/>
      <c r="BH1339" s="57"/>
      <c r="BI1339" s="57"/>
      <c r="BJ1339" s="57"/>
      <c r="BK1339" s="57"/>
      <c r="BL1339" s="57"/>
      <c r="BM1339" s="57"/>
      <c r="BN1339" s="57"/>
    </row>
    <row r="1340" spans="17:66" x14ac:dyDescent="0.25"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  <c r="AB1340" s="57"/>
      <c r="AC1340" s="57"/>
      <c r="AD1340" s="57"/>
      <c r="AE1340" s="57"/>
      <c r="AF1340" s="57"/>
      <c r="AG1340" s="57"/>
      <c r="AH1340" s="57"/>
      <c r="AI1340" s="57"/>
      <c r="AJ1340" s="57"/>
      <c r="AK1340" s="57"/>
      <c r="AL1340" s="57"/>
      <c r="AM1340" s="57"/>
      <c r="AN1340" s="57"/>
      <c r="AO1340" s="57"/>
      <c r="AP1340" s="57"/>
      <c r="AQ1340" s="57"/>
      <c r="AR1340" s="57"/>
      <c r="AS1340" s="57"/>
      <c r="AT1340" s="57"/>
      <c r="AU1340" s="57"/>
      <c r="AV1340" s="57"/>
      <c r="AW1340" s="57"/>
      <c r="AX1340" s="57"/>
      <c r="AY1340" s="57"/>
      <c r="AZ1340" s="57"/>
      <c r="BA1340" s="57"/>
      <c r="BB1340" s="57"/>
      <c r="BC1340" s="57"/>
      <c r="BD1340" s="57"/>
      <c r="BE1340" s="57"/>
      <c r="BF1340" s="57"/>
      <c r="BG1340" s="57"/>
      <c r="BH1340" s="57"/>
      <c r="BI1340" s="57"/>
      <c r="BJ1340" s="57"/>
      <c r="BK1340" s="57"/>
      <c r="BL1340" s="57"/>
      <c r="BM1340" s="57"/>
      <c r="BN1340" s="57"/>
    </row>
    <row r="1341" spans="17:66" x14ac:dyDescent="0.25"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  <c r="AB1341" s="57"/>
      <c r="AC1341" s="57"/>
      <c r="AD1341" s="57"/>
      <c r="AE1341" s="57"/>
      <c r="AF1341" s="57"/>
      <c r="AG1341" s="57"/>
      <c r="AH1341" s="57"/>
      <c r="AI1341" s="57"/>
      <c r="AJ1341" s="57"/>
      <c r="AK1341" s="57"/>
      <c r="AL1341" s="57"/>
      <c r="AM1341" s="57"/>
      <c r="AN1341" s="57"/>
      <c r="AO1341" s="57"/>
      <c r="AP1341" s="57"/>
      <c r="AQ1341" s="57"/>
      <c r="AR1341" s="57"/>
      <c r="AS1341" s="57"/>
      <c r="AT1341" s="57"/>
      <c r="AU1341" s="57"/>
      <c r="AV1341" s="57"/>
      <c r="AW1341" s="57"/>
      <c r="AX1341" s="57"/>
      <c r="AY1341" s="57"/>
      <c r="AZ1341" s="57"/>
      <c r="BA1341" s="57"/>
      <c r="BB1341" s="57"/>
      <c r="BC1341" s="57"/>
      <c r="BD1341" s="57"/>
      <c r="BE1341" s="57"/>
      <c r="BF1341" s="57"/>
      <c r="BG1341" s="57"/>
      <c r="BH1341" s="57"/>
      <c r="BI1341" s="57"/>
      <c r="BJ1341" s="57"/>
      <c r="BK1341" s="57"/>
      <c r="BL1341" s="57"/>
      <c r="BM1341" s="57"/>
      <c r="BN1341" s="57"/>
    </row>
    <row r="1342" spans="17:66" x14ac:dyDescent="0.25"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  <c r="AB1342" s="57"/>
      <c r="AC1342" s="57"/>
      <c r="AD1342" s="57"/>
      <c r="AE1342" s="57"/>
      <c r="AF1342" s="57"/>
      <c r="AG1342" s="57"/>
      <c r="AH1342" s="57"/>
      <c r="AI1342" s="57"/>
      <c r="AJ1342" s="57"/>
      <c r="AK1342" s="57"/>
      <c r="AL1342" s="57"/>
      <c r="AM1342" s="57"/>
      <c r="AN1342" s="57"/>
      <c r="AO1342" s="57"/>
      <c r="AP1342" s="57"/>
      <c r="AQ1342" s="57"/>
      <c r="AR1342" s="57"/>
      <c r="AS1342" s="57"/>
      <c r="AT1342" s="57"/>
      <c r="AU1342" s="57"/>
      <c r="AV1342" s="57"/>
      <c r="AW1342" s="57"/>
      <c r="AX1342" s="57"/>
      <c r="AY1342" s="57"/>
      <c r="AZ1342" s="57"/>
      <c r="BA1342" s="57"/>
      <c r="BB1342" s="57"/>
      <c r="BC1342" s="57"/>
      <c r="BD1342" s="57"/>
      <c r="BE1342" s="57"/>
      <c r="BF1342" s="57"/>
      <c r="BG1342" s="57"/>
      <c r="BH1342" s="57"/>
      <c r="BI1342" s="57"/>
      <c r="BJ1342" s="57"/>
      <c r="BK1342" s="57"/>
      <c r="BL1342" s="57"/>
      <c r="BM1342" s="57"/>
      <c r="BN1342" s="57"/>
    </row>
    <row r="1343" spans="17:66" x14ac:dyDescent="0.25"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7"/>
      <c r="AE1343" s="57"/>
      <c r="AF1343" s="57"/>
      <c r="AG1343" s="57"/>
      <c r="AH1343" s="57"/>
      <c r="AI1343" s="57"/>
      <c r="AJ1343" s="57"/>
      <c r="AK1343" s="57"/>
      <c r="AL1343" s="57"/>
      <c r="AM1343" s="57"/>
      <c r="AN1343" s="57"/>
      <c r="AO1343" s="57"/>
      <c r="AP1343" s="57"/>
      <c r="AQ1343" s="57"/>
      <c r="AR1343" s="57"/>
      <c r="AS1343" s="57"/>
      <c r="AT1343" s="57"/>
      <c r="AU1343" s="57"/>
      <c r="AV1343" s="57"/>
      <c r="AW1343" s="57"/>
      <c r="AX1343" s="57"/>
      <c r="AY1343" s="57"/>
      <c r="AZ1343" s="57"/>
      <c r="BA1343" s="57"/>
      <c r="BB1343" s="57"/>
      <c r="BC1343" s="57"/>
      <c r="BD1343" s="57"/>
      <c r="BE1343" s="57"/>
      <c r="BF1343" s="57"/>
      <c r="BG1343" s="57"/>
      <c r="BH1343" s="57"/>
      <c r="BI1343" s="57"/>
      <c r="BJ1343" s="57"/>
      <c r="BK1343" s="57"/>
      <c r="BL1343" s="57"/>
      <c r="BM1343" s="57"/>
      <c r="BN1343" s="57"/>
    </row>
    <row r="1344" spans="17:66" x14ac:dyDescent="0.25"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  <c r="AB1344" s="57"/>
      <c r="AC1344" s="57"/>
      <c r="AD1344" s="57"/>
      <c r="AE1344" s="57"/>
      <c r="AF1344" s="57"/>
      <c r="AG1344" s="57"/>
      <c r="AH1344" s="57"/>
      <c r="AI1344" s="57"/>
      <c r="AJ1344" s="57"/>
      <c r="AK1344" s="57"/>
      <c r="AL1344" s="57"/>
      <c r="AM1344" s="57"/>
      <c r="AN1344" s="57"/>
      <c r="AO1344" s="57"/>
      <c r="AP1344" s="57"/>
      <c r="AQ1344" s="57"/>
      <c r="AR1344" s="57"/>
      <c r="AS1344" s="57"/>
      <c r="AT1344" s="57"/>
      <c r="AU1344" s="57"/>
      <c r="AV1344" s="57"/>
      <c r="AW1344" s="57"/>
      <c r="AX1344" s="57"/>
      <c r="AY1344" s="57"/>
      <c r="AZ1344" s="57"/>
      <c r="BA1344" s="57"/>
      <c r="BB1344" s="57"/>
      <c r="BC1344" s="57"/>
      <c r="BD1344" s="57"/>
      <c r="BE1344" s="57"/>
      <c r="BF1344" s="57"/>
      <c r="BG1344" s="57"/>
      <c r="BH1344" s="57"/>
      <c r="BI1344" s="57"/>
      <c r="BJ1344" s="57"/>
      <c r="BK1344" s="57"/>
      <c r="BL1344" s="57"/>
      <c r="BM1344" s="57"/>
      <c r="BN1344" s="57"/>
    </row>
    <row r="1345" spans="17:66" x14ac:dyDescent="0.25"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  <c r="AB1345" s="57"/>
      <c r="AC1345" s="57"/>
      <c r="AD1345" s="57"/>
      <c r="AE1345" s="57"/>
      <c r="AF1345" s="57"/>
      <c r="AG1345" s="57"/>
      <c r="AH1345" s="57"/>
      <c r="AI1345" s="57"/>
      <c r="AJ1345" s="57"/>
      <c r="AK1345" s="57"/>
      <c r="AL1345" s="57"/>
      <c r="AM1345" s="57"/>
      <c r="AN1345" s="57"/>
      <c r="AO1345" s="57"/>
      <c r="AP1345" s="57"/>
      <c r="AQ1345" s="57"/>
      <c r="AR1345" s="57"/>
      <c r="AS1345" s="57"/>
      <c r="AT1345" s="57"/>
      <c r="AU1345" s="57"/>
      <c r="AV1345" s="57"/>
      <c r="AW1345" s="57"/>
      <c r="AX1345" s="57"/>
      <c r="AY1345" s="57"/>
      <c r="AZ1345" s="57"/>
      <c r="BA1345" s="57"/>
      <c r="BB1345" s="57"/>
      <c r="BC1345" s="57"/>
      <c r="BD1345" s="57"/>
      <c r="BE1345" s="57"/>
      <c r="BF1345" s="57"/>
      <c r="BG1345" s="57"/>
      <c r="BH1345" s="57"/>
      <c r="BI1345" s="57"/>
      <c r="BJ1345" s="57"/>
      <c r="BK1345" s="57"/>
      <c r="BL1345" s="57"/>
      <c r="BM1345" s="57"/>
      <c r="BN1345" s="57"/>
    </row>
    <row r="1346" spans="17:66" x14ac:dyDescent="0.25">
      <c r="Q1346" s="57"/>
      <c r="R1346" s="57"/>
      <c r="S1346" s="57"/>
      <c r="T1346" s="57"/>
      <c r="U1346" s="57"/>
      <c r="V1346" s="57"/>
      <c r="W1346" s="57"/>
      <c r="X1346" s="57"/>
      <c r="Y1346" s="57"/>
      <c r="Z1346" s="57"/>
      <c r="AA1346" s="57"/>
      <c r="AB1346" s="57"/>
      <c r="AC1346" s="57"/>
      <c r="AD1346" s="57"/>
      <c r="AE1346" s="57"/>
      <c r="AF1346" s="57"/>
      <c r="AG1346" s="57"/>
      <c r="AH1346" s="57"/>
      <c r="AI1346" s="57"/>
      <c r="AJ1346" s="57"/>
      <c r="AK1346" s="57"/>
      <c r="AL1346" s="57"/>
      <c r="AM1346" s="57"/>
      <c r="AN1346" s="57"/>
      <c r="AO1346" s="57"/>
      <c r="AP1346" s="57"/>
      <c r="AQ1346" s="57"/>
      <c r="AR1346" s="57"/>
      <c r="AS1346" s="57"/>
      <c r="AT1346" s="57"/>
      <c r="AU1346" s="57"/>
      <c r="AV1346" s="57"/>
      <c r="AW1346" s="57"/>
      <c r="AX1346" s="57"/>
      <c r="AY1346" s="57"/>
      <c r="AZ1346" s="57"/>
      <c r="BA1346" s="57"/>
      <c r="BB1346" s="57"/>
      <c r="BC1346" s="57"/>
      <c r="BD1346" s="57"/>
      <c r="BE1346" s="57"/>
      <c r="BF1346" s="57"/>
      <c r="BG1346" s="57"/>
      <c r="BH1346" s="57"/>
      <c r="BI1346" s="57"/>
      <c r="BJ1346" s="57"/>
      <c r="BK1346" s="57"/>
      <c r="BL1346" s="57"/>
      <c r="BM1346" s="57"/>
      <c r="BN1346" s="57"/>
    </row>
    <row r="1347" spans="17:66" x14ac:dyDescent="0.25">
      <c r="Q1347" s="57"/>
      <c r="R1347" s="57"/>
      <c r="S1347" s="57"/>
      <c r="T1347" s="57"/>
      <c r="U1347" s="57"/>
      <c r="V1347" s="57"/>
      <c r="W1347" s="57"/>
      <c r="X1347" s="57"/>
      <c r="Y1347" s="57"/>
      <c r="Z1347" s="57"/>
      <c r="AA1347" s="57"/>
      <c r="AB1347" s="57"/>
      <c r="AC1347" s="57"/>
      <c r="AD1347" s="57"/>
      <c r="AE1347" s="57"/>
      <c r="AF1347" s="57"/>
      <c r="AG1347" s="57"/>
      <c r="AH1347" s="57"/>
      <c r="AI1347" s="57"/>
      <c r="AJ1347" s="57"/>
      <c r="AK1347" s="57"/>
      <c r="AL1347" s="57"/>
      <c r="AM1347" s="57"/>
      <c r="AN1347" s="57"/>
      <c r="AO1347" s="57"/>
      <c r="AP1347" s="57"/>
      <c r="AQ1347" s="57"/>
      <c r="AR1347" s="57"/>
      <c r="AS1347" s="57"/>
      <c r="AT1347" s="57"/>
      <c r="AU1347" s="57"/>
      <c r="AV1347" s="57"/>
      <c r="AW1347" s="57"/>
      <c r="AX1347" s="57"/>
      <c r="AY1347" s="57"/>
      <c r="AZ1347" s="57"/>
      <c r="BA1347" s="57"/>
      <c r="BB1347" s="57"/>
      <c r="BC1347" s="57"/>
      <c r="BD1347" s="57"/>
      <c r="BE1347" s="57"/>
      <c r="BF1347" s="57"/>
      <c r="BG1347" s="57"/>
      <c r="BH1347" s="57"/>
      <c r="BI1347" s="57"/>
      <c r="BJ1347" s="57"/>
      <c r="BK1347" s="57"/>
      <c r="BL1347" s="57"/>
      <c r="BM1347" s="57"/>
      <c r="BN1347" s="57"/>
    </row>
    <row r="1348" spans="17:66" x14ac:dyDescent="0.25"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7"/>
      <c r="BA1348" s="57"/>
      <c r="BB1348" s="57"/>
      <c r="BC1348" s="57"/>
      <c r="BD1348" s="57"/>
      <c r="BE1348" s="57"/>
      <c r="BF1348" s="57"/>
      <c r="BG1348" s="57"/>
      <c r="BH1348" s="57"/>
      <c r="BI1348" s="57"/>
      <c r="BJ1348" s="57"/>
      <c r="BK1348" s="57"/>
      <c r="BL1348" s="57"/>
      <c r="BM1348" s="57"/>
      <c r="BN1348" s="57"/>
    </row>
    <row r="1349" spans="17:66" x14ac:dyDescent="0.25"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7"/>
      <c r="AV1349" s="57"/>
      <c r="AW1349" s="57"/>
      <c r="AX1349" s="57"/>
      <c r="AY1349" s="57"/>
      <c r="AZ1349" s="57"/>
      <c r="BA1349" s="57"/>
      <c r="BB1349" s="57"/>
      <c r="BC1349" s="57"/>
      <c r="BD1349" s="57"/>
      <c r="BE1349" s="57"/>
      <c r="BF1349" s="57"/>
      <c r="BG1349" s="57"/>
      <c r="BH1349" s="57"/>
      <c r="BI1349" s="57"/>
      <c r="BJ1349" s="57"/>
      <c r="BK1349" s="57"/>
      <c r="BL1349" s="57"/>
      <c r="BM1349" s="57"/>
      <c r="BN1349" s="57"/>
    </row>
    <row r="1350" spans="17:66" x14ac:dyDescent="0.25"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7"/>
      <c r="AV1350" s="57"/>
      <c r="AW1350" s="57"/>
      <c r="AX1350" s="57"/>
      <c r="AY1350" s="57"/>
      <c r="AZ1350" s="57"/>
      <c r="BA1350" s="57"/>
      <c r="BB1350" s="57"/>
      <c r="BC1350" s="57"/>
      <c r="BD1350" s="57"/>
      <c r="BE1350" s="57"/>
      <c r="BF1350" s="57"/>
      <c r="BG1350" s="57"/>
      <c r="BH1350" s="57"/>
      <c r="BI1350" s="57"/>
      <c r="BJ1350" s="57"/>
      <c r="BK1350" s="57"/>
      <c r="BL1350" s="57"/>
      <c r="BM1350" s="57"/>
      <c r="BN1350" s="57"/>
    </row>
    <row r="1351" spans="17:66" x14ac:dyDescent="0.25"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7"/>
      <c r="AV1351" s="57"/>
      <c r="AW1351" s="57"/>
      <c r="AX1351" s="57"/>
      <c r="AY1351" s="57"/>
      <c r="AZ1351" s="57"/>
      <c r="BA1351" s="57"/>
      <c r="BB1351" s="57"/>
      <c r="BC1351" s="57"/>
      <c r="BD1351" s="57"/>
      <c r="BE1351" s="57"/>
      <c r="BF1351" s="57"/>
      <c r="BG1351" s="57"/>
      <c r="BH1351" s="57"/>
      <c r="BI1351" s="57"/>
      <c r="BJ1351" s="57"/>
      <c r="BK1351" s="57"/>
      <c r="BL1351" s="57"/>
      <c r="BM1351" s="57"/>
      <c r="BN1351" s="57"/>
    </row>
    <row r="1352" spans="17:66" x14ac:dyDescent="0.25"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7"/>
      <c r="AV1352" s="57"/>
      <c r="AW1352" s="57"/>
      <c r="AX1352" s="57"/>
      <c r="AY1352" s="57"/>
      <c r="AZ1352" s="57"/>
      <c r="BA1352" s="57"/>
      <c r="BB1352" s="57"/>
      <c r="BC1352" s="57"/>
      <c r="BD1352" s="57"/>
      <c r="BE1352" s="57"/>
      <c r="BF1352" s="57"/>
      <c r="BG1352" s="57"/>
      <c r="BH1352" s="57"/>
      <c r="BI1352" s="57"/>
      <c r="BJ1352" s="57"/>
      <c r="BK1352" s="57"/>
      <c r="BL1352" s="57"/>
      <c r="BM1352" s="57"/>
      <c r="BN1352" s="57"/>
    </row>
    <row r="1353" spans="17:66" x14ac:dyDescent="0.25"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7"/>
      <c r="AV1353" s="57"/>
      <c r="AW1353" s="57"/>
      <c r="AX1353" s="57"/>
      <c r="AY1353" s="57"/>
      <c r="AZ1353" s="57"/>
      <c r="BA1353" s="57"/>
      <c r="BB1353" s="57"/>
      <c r="BC1353" s="57"/>
      <c r="BD1353" s="57"/>
      <c r="BE1353" s="57"/>
      <c r="BF1353" s="57"/>
      <c r="BG1353" s="57"/>
      <c r="BH1353" s="57"/>
      <c r="BI1353" s="57"/>
      <c r="BJ1353" s="57"/>
      <c r="BK1353" s="57"/>
      <c r="BL1353" s="57"/>
      <c r="BM1353" s="57"/>
      <c r="BN1353" s="57"/>
    </row>
    <row r="1354" spans="17:66" x14ac:dyDescent="0.25"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7"/>
      <c r="AV1354" s="57"/>
      <c r="AW1354" s="57"/>
      <c r="AX1354" s="57"/>
      <c r="AY1354" s="57"/>
      <c r="AZ1354" s="57"/>
      <c r="BA1354" s="57"/>
      <c r="BB1354" s="57"/>
      <c r="BC1354" s="57"/>
      <c r="BD1354" s="57"/>
      <c r="BE1354" s="57"/>
      <c r="BF1354" s="57"/>
      <c r="BG1354" s="57"/>
      <c r="BH1354" s="57"/>
      <c r="BI1354" s="57"/>
      <c r="BJ1354" s="57"/>
      <c r="BK1354" s="57"/>
      <c r="BL1354" s="57"/>
      <c r="BM1354" s="57"/>
      <c r="BN1354" s="57"/>
    </row>
    <row r="1355" spans="17:66" x14ac:dyDescent="0.25">
      <c r="Q1355" s="57"/>
      <c r="R1355" s="57"/>
      <c r="S1355" s="57"/>
      <c r="T1355" s="57"/>
      <c r="U1355" s="57"/>
      <c r="V1355" s="57"/>
      <c r="W1355" s="57"/>
      <c r="X1355" s="57"/>
      <c r="Y1355" s="57"/>
      <c r="Z1355" s="57"/>
      <c r="AA1355" s="57"/>
      <c r="AB1355" s="57"/>
      <c r="AC1355" s="57"/>
      <c r="AD1355" s="57"/>
      <c r="AE1355" s="57"/>
      <c r="AF1355" s="57"/>
      <c r="AG1355" s="57"/>
      <c r="AH1355" s="57"/>
      <c r="AI1355" s="57"/>
      <c r="AJ1355" s="57"/>
      <c r="AK1355" s="57"/>
      <c r="AL1355" s="57"/>
      <c r="AM1355" s="57"/>
      <c r="AN1355" s="57"/>
      <c r="AO1355" s="57"/>
      <c r="AP1355" s="57"/>
      <c r="AQ1355" s="57"/>
      <c r="AR1355" s="57"/>
      <c r="AS1355" s="57"/>
      <c r="AT1355" s="57"/>
      <c r="AU1355" s="57"/>
      <c r="AV1355" s="57"/>
      <c r="AW1355" s="57"/>
      <c r="AX1355" s="57"/>
      <c r="AY1355" s="57"/>
      <c r="AZ1355" s="57"/>
      <c r="BA1355" s="57"/>
      <c r="BB1355" s="57"/>
      <c r="BC1355" s="57"/>
      <c r="BD1355" s="57"/>
      <c r="BE1355" s="57"/>
      <c r="BF1355" s="57"/>
      <c r="BG1355" s="57"/>
      <c r="BH1355" s="57"/>
      <c r="BI1355" s="57"/>
      <c r="BJ1355" s="57"/>
      <c r="BK1355" s="57"/>
      <c r="BL1355" s="57"/>
      <c r="BM1355" s="57"/>
      <c r="BN1355" s="57"/>
    </row>
    <row r="1356" spans="17:66" x14ac:dyDescent="0.25">
      <c r="Q1356" s="57"/>
      <c r="R1356" s="57"/>
      <c r="S1356" s="57"/>
      <c r="T1356" s="57"/>
      <c r="U1356" s="57"/>
      <c r="V1356" s="57"/>
      <c r="W1356" s="57"/>
      <c r="X1356" s="57"/>
      <c r="Y1356" s="57"/>
      <c r="Z1356" s="57"/>
      <c r="AA1356" s="57"/>
      <c r="AB1356" s="57"/>
      <c r="AC1356" s="57"/>
      <c r="AD1356" s="57"/>
      <c r="AE1356" s="57"/>
      <c r="AF1356" s="57"/>
      <c r="AG1356" s="57"/>
      <c r="AH1356" s="57"/>
      <c r="AI1356" s="57"/>
      <c r="AJ1356" s="57"/>
      <c r="AK1356" s="57"/>
      <c r="AL1356" s="57"/>
      <c r="AM1356" s="57"/>
      <c r="AN1356" s="57"/>
      <c r="AO1356" s="57"/>
      <c r="AP1356" s="57"/>
      <c r="AQ1356" s="57"/>
      <c r="AR1356" s="57"/>
      <c r="AS1356" s="57"/>
      <c r="AT1356" s="57"/>
      <c r="AU1356" s="57"/>
      <c r="AV1356" s="57"/>
      <c r="AW1356" s="57"/>
      <c r="AX1356" s="57"/>
      <c r="AY1356" s="57"/>
      <c r="AZ1356" s="57"/>
      <c r="BA1356" s="57"/>
      <c r="BB1356" s="57"/>
      <c r="BC1356" s="57"/>
      <c r="BD1356" s="57"/>
      <c r="BE1356" s="57"/>
      <c r="BF1356" s="57"/>
      <c r="BG1356" s="57"/>
      <c r="BH1356" s="57"/>
      <c r="BI1356" s="57"/>
      <c r="BJ1356" s="57"/>
      <c r="BK1356" s="57"/>
      <c r="BL1356" s="57"/>
      <c r="BM1356" s="57"/>
      <c r="BN1356" s="57"/>
    </row>
    <row r="1357" spans="17:66" x14ac:dyDescent="0.25">
      <c r="Q1357" s="57"/>
      <c r="R1357" s="57"/>
      <c r="S1357" s="57"/>
      <c r="T1357" s="57"/>
      <c r="U1357" s="57"/>
      <c r="V1357" s="57"/>
      <c r="W1357" s="57"/>
      <c r="X1357" s="57"/>
      <c r="Y1357" s="57"/>
      <c r="Z1357" s="57"/>
      <c r="AA1357" s="57"/>
      <c r="AB1357" s="57"/>
      <c r="AC1357" s="57"/>
      <c r="AD1357" s="57"/>
      <c r="AE1357" s="57"/>
      <c r="AF1357" s="57"/>
      <c r="AG1357" s="57"/>
      <c r="AH1357" s="57"/>
      <c r="AI1357" s="57"/>
      <c r="AJ1357" s="57"/>
      <c r="AK1357" s="57"/>
      <c r="AL1357" s="57"/>
      <c r="AM1357" s="57"/>
      <c r="AN1357" s="57"/>
      <c r="AO1357" s="57"/>
      <c r="AP1357" s="57"/>
      <c r="AQ1357" s="57"/>
      <c r="AR1357" s="57"/>
      <c r="AS1357" s="57"/>
      <c r="AT1357" s="57"/>
      <c r="AU1357" s="57"/>
      <c r="AV1357" s="57"/>
      <c r="AW1357" s="57"/>
      <c r="AX1357" s="57"/>
      <c r="AY1357" s="57"/>
      <c r="AZ1357" s="57"/>
      <c r="BA1357" s="57"/>
      <c r="BB1357" s="57"/>
      <c r="BC1357" s="57"/>
      <c r="BD1357" s="57"/>
      <c r="BE1357" s="57"/>
      <c r="BF1357" s="57"/>
      <c r="BG1357" s="57"/>
      <c r="BH1357" s="57"/>
      <c r="BI1357" s="57"/>
      <c r="BJ1357" s="57"/>
      <c r="BK1357" s="57"/>
      <c r="BL1357" s="57"/>
      <c r="BM1357" s="57"/>
      <c r="BN1357" s="57"/>
    </row>
    <row r="1358" spans="17:66" x14ac:dyDescent="0.25">
      <c r="Q1358" s="57"/>
      <c r="R1358" s="57"/>
      <c r="S1358" s="57"/>
      <c r="T1358" s="57"/>
      <c r="U1358" s="57"/>
      <c r="V1358" s="57"/>
      <c r="W1358" s="57"/>
      <c r="X1358" s="57"/>
      <c r="Y1358" s="57"/>
      <c r="Z1358" s="57"/>
      <c r="AA1358" s="57"/>
      <c r="AB1358" s="57"/>
      <c r="AC1358" s="57"/>
      <c r="AD1358" s="57"/>
      <c r="AE1358" s="57"/>
      <c r="AF1358" s="57"/>
      <c r="AG1358" s="57"/>
      <c r="AH1358" s="57"/>
      <c r="AI1358" s="57"/>
      <c r="AJ1358" s="57"/>
      <c r="AK1358" s="57"/>
      <c r="AL1358" s="57"/>
      <c r="AM1358" s="57"/>
      <c r="AN1358" s="57"/>
      <c r="AO1358" s="57"/>
      <c r="AP1358" s="57"/>
      <c r="AQ1358" s="57"/>
      <c r="AR1358" s="57"/>
      <c r="AS1358" s="57"/>
      <c r="AT1358" s="57"/>
      <c r="AU1358" s="57"/>
      <c r="AV1358" s="57"/>
      <c r="AW1358" s="57"/>
      <c r="AX1358" s="57"/>
      <c r="AY1358" s="57"/>
      <c r="AZ1358" s="57"/>
      <c r="BA1358" s="57"/>
      <c r="BB1358" s="57"/>
      <c r="BC1358" s="57"/>
      <c r="BD1358" s="57"/>
      <c r="BE1358" s="57"/>
      <c r="BF1358" s="57"/>
      <c r="BG1358" s="57"/>
      <c r="BH1358" s="57"/>
      <c r="BI1358" s="57"/>
      <c r="BJ1358" s="57"/>
      <c r="BK1358" s="57"/>
      <c r="BL1358" s="57"/>
      <c r="BM1358" s="57"/>
      <c r="BN1358" s="57"/>
    </row>
    <row r="1359" spans="17:66" x14ac:dyDescent="0.25">
      <c r="Q1359" s="57"/>
      <c r="R1359" s="57"/>
      <c r="S1359" s="57"/>
      <c r="T1359" s="57"/>
      <c r="U1359" s="57"/>
      <c r="V1359" s="57"/>
      <c r="W1359" s="57"/>
      <c r="X1359" s="57"/>
      <c r="Y1359" s="57"/>
      <c r="Z1359" s="57"/>
      <c r="AA1359" s="57"/>
      <c r="AB1359" s="57"/>
      <c r="AC1359" s="57"/>
      <c r="AD1359" s="57"/>
      <c r="AE1359" s="57"/>
      <c r="AF1359" s="57"/>
      <c r="AG1359" s="57"/>
      <c r="AH1359" s="57"/>
      <c r="AI1359" s="57"/>
      <c r="AJ1359" s="57"/>
      <c r="AK1359" s="57"/>
      <c r="AL1359" s="57"/>
      <c r="AM1359" s="57"/>
      <c r="AN1359" s="57"/>
      <c r="AO1359" s="57"/>
      <c r="AP1359" s="57"/>
      <c r="AQ1359" s="57"/>
      <c r="AR1359" s="57"/>
      <c r="AS1359" s="57"/>
      <c r="AT1359" s="57"/>
      <c r="AU1359" s="57"/>
      <c r="AV1359" s="57"/>
      <c r="AW1359" s="57"/>
      <c r="AX1359" s="57"/>
      <c r="AY1359" s="57"/>
      <c r="AZ1359" s="57"/>
      <c r="BA1359" s="57"/>
      <c r="BB1359" s="57"/>
      <c r="BC1359" s="57"/>
      <c r="BD1359" s="57"/>
      <c r="BE1359" s="57"/>
      <c r="BF1359" s="57"/>
      <c r="BG1359" s="57"/>
      <c r="BH1359" s="57"/>
      <c r="BI1359" s="57"/>
      <c r="BJ1359" s="57"/>
      <c r="BK1359" s="57"/>
      <c r="BL1359" s="57"/>
      <c r="BM1359" s="57"/>
      <c r="BN1359" s="57"/>
    </row>
    <row r="1360" spans="17:66" x14ac:dyDescent="0.25">
      <c r="Q1360" s="57"/>
      <c r="R1360" s="57"/>
      <c r="S1360" s="57"/>
      <c r="T1360" s="57"/>
      <c r="U1360" s="57"/>
      <c r="V1360" s="57"/>
      <c r="W1360" s="57"/>
      <c r="X1360" s="57"/>
      <c r="Y1360" s="57"/>
      <c r="Z1360" s="57"/>
      <c r="AA1360" s="57"/>
      <c r="AB1360" s="57"/>
      <c r="AC1360" s="57"/>
      <c r="AD1360" s="57"/>
      <c r="AE1360" s="57"/>
      <c r="AF1360" s="57"/>
      <c r="AG1360" s="57"/>
      <c r="AH1360" s="57"/>
      <c r="AI1360" s="57"/>
      <c r="AJ1360" s="57"/>
      <c r="AK1360" s="57"/>
      <c r="AL1360" s="57"/>
      <c r="AM1360" s="57"/>
      <c r="AN1360" s="57"/>
      <c r="AO1360" s="57"/>
      <c r="AP1360" s="57"/>
      <c r="AQ1360" s="57"/>
      <c r="AR1360" s="57"/>
      <c r="AS1360" s="57"/>
      <c r="AT1360" s="57"/>
      <c r="AU1360" s="57"/>
      <c r="AV1360" s="57"/>
      <c r="AW1360" s="57"/>
      <c r="AX1360" s="57"/>
      <c r="AY1360" s="57"/>
      <c r="AZ1360" s="57"/>
      <c r="BA1360" s="57"/>
      <c r="BB1360" s="57"/>
      <c r="BC1360" s="57"/>
      <c r="BD1360" s="57"/>
      <c r="BE1360" s="57"/>
      <c r="BF1360" s="57"/>
      <c r="BG1360" s="57"/>
      <c r="BH1360" s="57"/>
      <c r="BI1360" s="57"/>
      <c r="BJ1360" s="57"/>
      <c r="BK1360" s="57"/>
      <c r="BL1360" s="57"/>
      <c r="BM1360" s="57"/>
      <c r="BN1360" s="57"/>
    </row>
    <row r="1361" spans="17:66" x14ac:dyDescent="0.25">
      <c r="Q1361" s="57"/>
      <c r="R1361" s="57"/>
      <c r="S1361" s="57"/>
      <c r="T1361" s="57"/>
      <c r="U1361" s="57"/>
      <c r="V1361" s="57"/>
      <c r="W1361" s="57"/>
      <c r="X1361" s="57"/>
      <c r="Y1361" s="57"/>
      <c r="Z1361" s="57"/>
      <c r="AA1361" s="57"/>
      <c r="AB1361" s="57"/>
      <c r="AC1361" s="57"/>
      <c r="AD1361" s="57"/>
      <c r="AE1361" s="57"/>
      <c r="AF1361" s="57"/>
      <c r="AG1361" s="57"/>
      <c r="AH1361" s="57"/>
      <c r="AI1361" s="57"/>
      <c r="AJ1361" s="57"/>
      <c r="AK1361" s="57"/>
      <c r="AL1361" s="57"/>
      <c r="AM1361" s="57"/>
      <c r="AN1361" s="57"/>
      <c r="AO1361" s="57"/>
      <c r="AP1361" s="57"/>
      <c r="AQ1361" s="57"/>
      <c r="AR1361" s="57"/>
      <c r="AS1361" s="57"/>
      <c r="AT1361" s="57"/>
      <c r="AU1361" s="57"/>
      <c r="AV1361" s="57"/>
      <c r="AW1361" s="57"/>
      <c r="AX1361" s="57"/>
      <c r="AY1361" s="57"/>
      <c r="AZ1361" s="57"/>
      <c r="BA1361" s="57"/>
      <c r="BB1361" s="57"/>
      <c r="BC1361" s="57"/>
      <c r="BD1361" s="57"/>
      <c r="BE1361" s="57"/>
      <c r="BF1361" s="57"/>
      <c r="BG1361" s="57"/>
      <c r="BH1361" s="57"/>
      <c r="BI1361" s="57"/>
      <c r="BJ1361" s="57"/>
      <c r="BK1361" s="57"/>
      <c r="BL1361" s="57"/>
      <c r="BM1361" s="57"/>
      <c r="BN1361" s="57"/>
    </row>
    <row r="1362" spans="17:66" x14ac:dyDescent="0.25">
      <c r="Q1362" s="57"/>
      <c r="R1362" s="57"/>
      <c r="S1362" s="57"/>
      <c r="T1362" s="57"/>
      <c r="U1362" s="57"/>
      <c r="V1362" s="57"/>
      <c r="W1362" s="57"/>
      <c r="X1362" s="57"/>
      <c r="Y1362" s="57"/>
      <c r="Z1362" s="57"/>
      <c r="AA1362" s="57"/>
      <c r="AB1362" s="57"/>
      <c r="AC1362" s="57"/>
      <c r="AD1362" s="57"/>
      <c r="AE1362" s="57"/>
      <c r="AF1362" s="57"/>
      <c r="AG1362" s="57"/>
      <c r="AH1362" s="57"/>
      <c r="AI1362" s="57"/>
      <c r="AJ1362" s="57"/>
      <c r="AK1362" s="57"/>
      <c r="AL1362" s="57"/>
      <c r="AM1362" s="57"/>
      <c r="AN1362" s="57"/>
      <c r="AO1362" s="57"/>
      <c r="AP1362" s="57"/>
      <c r="AQ1362" s="57"/>
      <c r="AR1362" s="57"/>
      <c r="AS1362" s="57"/>
      <c r="AT1362" s="57"/>
      <c r="AU1362" s="57"/>
      <c r="AV1362" s="57"/>
      <c r="AW1362" s="57"/>
      <c r="AX1362" s="57"/>
      <c r="AY1362" s="57"/>
      <c r="AZ1362" s="57"/>
      <c r="BA1362" s="57"/>
      <c r="BB1362" s="57"/>
      <c r="BC1362" s="57"/>
      <c r="BD1362" s="57"/>
      <c r="BE1362" s="57"/>
      <c r="BF1362" s="57"/>
      <c r="BG1362" s="57"/>
      <c r="BH1362" s="57"/>
      <c r="BI1362" s="57"/>
      <c r="BJ1362" s="57"/>
      <c r="BK1362" s="57"/>
      <c r="BL1362" s="57"/>
      <c r="BM1362" s="57"/>
      <c r="BN1362" s="57"/>
    </row>
    <row r="1363" spans="17:66" x14ac:dyDescent="0.25">
      <c r="Q1363" s="57"/>
      <c r="R1363" s="57"/>
      <c r="S1363" s="57"/>
      <c r="T1363" s="57"/>
      <c r="U1363" s="57"/>
      <c r="V1363" s="57"/>
      <c r="W1363" s="57"/>
      <c r="X1363" s="57"/>
      <c r="Y1363" s="57"/>
      <c r="Z1363" s="57"/>
      <c r="AA1363" s="57"/>
      <c r="AB1363" s="57"/>
      <c r="AC1363" s="57"/>
      <c r="AD1363" s="57"/>
      <c r="AE1363" s="57"/>
      <c r="AF1363" s="57"/>
      <c r="AG1363" s="57"/>
      <c r="AH1363" s="57"/>
      <c r="AI1363" s="57"/>
      <c r="AJ1363" s="57"/>
      <c r="AK1363" s="57"/>
      <c r="AL1363" s="57"/>
      <c r="AM1363" s="57"/>
      <c r="AN1363" s="57"/>
      <c r="AO1363" s="57"/>
      <c r="AP1363" s="57"/>
      <c r="AQ1363" s="57"/>
      <c r="AR1363" s="57"/>
      <c r="AS1363" s="57"/>
      <c r="AT1363" s="57"/>
      <c r="AU1363" s="57"/>
      <c r="AV1363" s="57"/>
      <c r="AW1363" s="57"/>
      <c r="AX1363" s="57"/>
      <c r="AY1363" s="57"/>
      <c r="AZ1363" s="57"/>
      <c r="BA1363" s="57"/>
      <c r="BB1363" s="57"/>
      <c r="BC1363" s="57"/>
      <c r="BD1363" s="57"/>
      <c r="BE1363" s="57"/>
      <c r="BF1363" s="57"/>
      <c r="BG1363" s="57"/>
      <c r="BH1363" s="57"/>
      <c r="BI1363" s="57"/>
      <c r="BJ1363" s="57"/>
      <c r="BK1363" s="57"/>
      <c r="BL1363" s="57"/>
      <c r="BM1363" s="57"/>
      <c r="BN1363" s="57"/>
    </row>
    <row r="1364" spans="17:66" x14ac:dyDescent="0.25">
      <c r="Q1364" s="57"/>
      <c r="R1364" s="57"/>
      <c r="S1364" s="57"/>
      <c r="T1364" s="57"/>
      <c r="U1364" s="57"/>
      <c r="V1364" s="57"/>
      <c r="W1364" s="57"/>
      <c r="X1364" s="57"/>
      <c r="Y1364" s="57"/>
      <c r="Z1364" s="57"/>
      <c r="AA1364" s="57"/>
      <c r="AB1364" s="57"/>
      <c r="AC1364" s="57"/>
      <c r="AD1364" s="57"/>
      <c r="AE1364" s="57"/>
      <c r="AF1364" s="57"/>
      <c r="AG1364" s="57"/>
      <c r="AH1364" s="57"/>
      <c r="AI1364" s="57"/>
      <c r="AJ1364" s="57"/>
      <c r="AK1364" s="57"/>
      <c r="AL1364" s="57"/>
      <c r="AM1364" s="57"/>
      <c r="AN1364" s="57"/>
      <c r="AO1364" s="57"/>
      <c r="AP1364" s="57"/>
      <c r="AQ1364" s="57"/>
      <c r="AR1364" s="57"/>
      <c r="AS1364" s="57"/>
      <c r="AT1364" s="57"/>
      <c r="AU1364" s="57"/>
      <c r="AV1364" s="57"/>
      <c r="AW1364" s="57"/>
      <c r="AX1364" s="57"/>
      <c r="AY1364" s="57"/>
      <c r="AZ1364" s="57"/>
      <c r="BA1364" s="57"/>
      <c r="BB1364" s="57"/>
      <c r="BC1364" s="57"/>
      <c r="BD1364" s="57"/>
      <c r="BE1364" s="57"/>
      <c r="BF1364" s="57"/>
      <c r="BG1364" s="57"/>
      <c r="BH1364" s="57"/>
      <c r="BI1364" s="57"/>
      <c r="BJ1364" s="57"/>
      <c r="BK1364" s="57"/>
      <c r="BL1364" s="57"/>
      <c r="BM1364" s="57"/>
      <c r="BN1364" s="57"/>
    </row>
    <row r="1365" spans="17:66" x14ac:dyDescent="0.25">
      <c r="Q1365" s="57"/>
      <c r="R1365" s="57"/>
      <c r="S1365" s="57"/>
      <c r="T1365" s="57"/>
      <c r="U1365" s="57"/>
      <c r="V1365" s="57"/>
      <c r="W1365" s="57"/>
      <c r="X1365" s="57"/>
      <c r="Y1365" s="57"/>
      <c r="Z1365" s="57"/>
      <c r="AA1365" s="57"/>
      <c r="AB1365" s="57"/>
      <c r="AC1365" s="57"/>
      <c r="AD1365" s="57"/>
      <c r="AE1365" s="57"/>
      <c r="AF1365" s="57"/>
      <c r="AG1365" s="57"/>
      <c r="AH1365" s="57"/>
      <c r="AI1365" s="57"/>
      <c r="AJ1365" s="57"/>
      <c r="AK1365" s="57"/>
      <c r="AL1365" s="57"/>
      <c r="AM1365" s="57"/>
      <c r="AN1365" s="57"/>
      <c r="AO1365" s="57"/>
      <c r="AP1365" s="57"/>
      <c r="AQ1365" s="57"/>
      <c r="AR1365" s="57"/>
      <c r="AS1365" s="57"/>
      <c r="AT1365" s="57"/>
      <c r="AU1365" s="57"/>
      <c r="AV1365" s="57"/>
      <c r="AW1365" s="57"/>
      <c r="AX1365" s="57"/>
      <c r="AY1365" s="57"/>
      <c r="AZ1365" s="57"/>
      <c r="BA1365" s="57"/>
      <c r="BB1365" s="57"/>
      <c r="BC1365" s="57"/>
      <c r="BD1365" s="57"/>
      <c r="BE1365" s="57"/>
      <c r="BF1365" s="57"/>
      <c r="BG1365" s="57"/>
      <c r="BH1365" s="57"/>
      <c r="BI1365" s="57"/>
      <c r="BJ1365" s="57"/>
      <c r="BK1365" s="57"/>
      <c r="BL1365" s="57"/>
      <c r="BM1365" s="57"/>
      <c r="BN1365" s="57"/>
    </row>
    <row r="1366" spans="17:66" x14ac:dyDescent="0.25">
      <c r="Q1366" s="57"/>
      <c r="R1366" s="57"/>
      <c r="S1366" s="57"/>
      <c r="T1366" s="57"/>
      <c r="U1366" s="57"/>
      <c r="V1366" s="57"/>
      <c r="W1366" s="57"/>
      <c r="X1366" s="57"/>
      <c r="Y1366" s="57"/>
      <c r="Z1366" s="57"/>
      <c r="AA1366" s="57"/>
      <c r="AB1366" s="57"/>
      <c r="AC1366" s="57"/>
      <c r="AD1366" s="57"/>
      <c r="AE1366" s="57"/>
      <c r="AF1366" s="57"/>
      <c r="AG1366" s="57"/>
      <c r="AH1366" s="57"/>
      <c r="AI1366" s="57"/>
      <c r="AJ1366" s="57"/>
      <c r="AK1366" s="57"/>
      <c r="AL1366" s="57"/>
      <c r="AM1366" s="57"/>
      <c r="AN1366" s="57"/>
      <c r="AO1366" s="57"/>
      <c r="AP1366" s="57"/>
      <c r="AQ1366" s="57"/>
      <c r="AR1366" s="57"/>
      <c r="AS1366" s="57"/>
      <c r="AT1366" s="57"/>
      <c r="AU1366" s="57"/>
      <c r="AV1366" s="57"/>
      <c r="AW1366" s="57"/>
      <c r="AX1366" s="57"/>
      <c r="AY1366" s="57"/>
      <c r="AZ1366" s="57"/>
      <c r="BA1366" s="57"/>
      <c r="BB1366" s="57"/>
      <c r="BC1366" s="57"/>
      <c r="BD1366" s="57"/>
      <c r="BE1366" s="57"/>
      <c r="BF1366" s="57"/>
      <c r="BG1366" s="57"/>
      <c r="BH1366" s="57"/>
      <c r="BI1366" s="57"/>
      <c r="BJ1366" s="57"/>
      <c r="BK1366" s="57"/>
      <c r="BL1366" s="57"/>
      <c r="BM1366" s="57"/>
      <c r="BN1366" s="57"/>
    </row>
    <row r="1367" spans="17:66" x14ac:dyDescent="0.25">
      <c r="Q1367" s="57"/>
      <c r="R1367" s="57"/>
      <c r="S1367" s="57"/>
      <c r="T1367" s="57"/>
      <c r="U1367" s="57"/>
      <c r="V1367" s="57"/>
      <c r="W1367" s="57"/>
      <c r="X1367" s="57"/>
      <c r="Y1367" s="57"/>
      <c r="Z1367" s="57"/>
      <c r="AA1367" s="57"/>
      <c r="AB1367" s="57"/>
      <c r="AC1367" s="57"/>
      <c r="AD1367" s="57"/>
      <c r="AE1367" s="57"/>
      <c r="AF1367" s="57"/>
      <c r="AG1367" s="57"/>
      <c r="AH1367" s="57"/>
      <c r="AI1367" s="57"/>
      <c r="AJ1367" s="57"/>
      <c r="AK1367" s="57"/>
      <c r="AL1367" s="57"/>
      <c r="AM1367" s="57"/>
      <c r="AN1367" s="57"/>
      <c r="AO1367" s="57"/>
      <c r="AP1367" s="57"/>
      <c r="AQ1367" s="57"/>
      <c r="AR1367" s="57"/>
      <c r="AS1367" s="57"/>
      <c r="AT1367" s="57"/>
      <c r="AU1367" s="57"/>
      <c r="AV1367" s="57"/>
      <c r="AW1367" s="57"/>
      <c r="AX1367" s="57"/>
      <c r="AY1367" s="57"/>
      <c r="AZ1367" s="57"/>
      <c r="BA1367" s="57"/>
      <c r="BB1367" s="57"/>
      <c r="BC1367" s="57"/>
      <c r="BD1367" s="57"/>
      <c r="BE1367" s="57"/>
      <c r="BF1367" s="57"/>
      <c r="BG1367" s="57"/>
      <c r="BH1367" s="57"/>
      <c r="BI1367" s="57"/>
      <c r="BJ1367" s="57"/>
      <c r="BK1367" s="57"/>
      <c r="BL1367" s="57"/>
      <c r="BM1367" s="57"/>
      <c r="BN1367" s="57"/>
    </row>
    <row r="1368" spans="17:66" x14ac:dyDescent="0.25">
      <c r="Q1368" s="57"/>
      <c r="R1368" s="57"/>
      <c r="S1368" s="57"/>
      <c r="T1368" s="57"/>
      <c r="U1368" s="57"/>
      <c r="V1368" s="57"/>
      <c r="W1368" s="57"/>
      <c r="X1368" s="57"/>
      <c r="Y1368" s="57"/>
      <c r="Z1368" s="57"/>
      <c r="AA1368" s="57"/>
      <c r="AB1368" s="57"/>
      <c r="AC1368" s="57"/>
      <c r="AD1368" s="57"/>
      <c r="AE1368" s="57"/>
      <c r="AF1368" s="57"/>
      <c r="AG1368" s="57"/>
      <c r="AH1368" s="57"/>
      <c r="AI1368" s="57"/>
      <c r="AJ1368" s="57"/>
      <c r="AK1368" s="57"/>
      <c r="AL1368" s="57"/>
      <c r="AM1368" s="57"/>
      <c r="AN1368" s="57"/>
      <c r="AO1368" s="57"/>
      <c r="AP1368" s="57"/>
      <c r="AQ1368" s="57"/>
      <c r="AR1368" s="57"/>
      <c r="AS1368" s="57"/>
      <c r="AT1368" s="57"/>
      <c r="AU1368" s="57"/>
      <c r="AV1368" s="57"/>
      <c r="AW1368" s="57"/>
      <c r="AX1368" s="57"/>
      <c r="AY1368" s="57"/>
      <c r="AZ1368" s="57"/>
      <c r="BA1368" s="57"/>
      <c r="BB1368" s="57"/>
      <c r="BC1368" s="57"/>
      <c r="BD1368" s="57"/>
      <c r="BE1368" s="57"/>
      <c r="BF1368" s="57"/>
      <c r="BG1368" s="57"/>
      <c r="BH1368" s="57"/>
      <c r="BI1368" s="57"/>
      <c r="BJ1368" s="57"/>
      <c r="BK1368" s="57"/>
      <c r="BL1368" s="57"/>
      <c r="BM1368" s="57"/>
      <c r="BN1368" s="57"/>
    </row>
    <row r="1369" spans="17:66" x14ac:dyDescent="0.25">
      <c r="Q1369" s="57"/>
      <c r="R1369" s="57"/>
      <c r="S1369" s="57"/>
      <c r="T1369" s="57"/>
      <c r="U1369" s="57"/>
      <c r="V1369" s="57"/>
      <c r="W1369" s="57"/>
      <c r="X1369" s="57"/>
      <c r="Y1369" s="57"/>
      <c r="Z1369" s="57"/>
      <c r="AA1369" s="57"/>
      <c r="AB1369" s="57"/>
      <c r="AC1369" s="57"/>
      <c r="AD1369" s="57"/>
      <c r="AE1369" s="57"/>
      <c r="AF1369" s="57"/>
      <c r="AG1369" s="57"/>
      <c r="AH1369" s="57"/>
      <c r="AI1369" s="57"/>
      <c r="AJ1369" s="57"/>
      <c r="AK1369" s="57"/>
      <c r="AL1369" s="57"/>
      <c r="AM1369" s="57"/>
      <c r="AN1369" s="57"/>
      <c r="AO1369" s="57"/>
      <c r="AP1369" s="57"/>
      <c r="AQ1369" s="57"/>
      <c r="AR1369" s="57"/>
      <c r="AS1369" s="57"/>
      <c r="AT1369" s="57"/>
      <c r="AU1369" s="57"/>
      <c r="AV1369" s="57"/>
      <c r="AW1369" s="57"/>
      <c r="AX1369" s="57"/>
      <c r="AY1369" s="57"/>
      <c r="AZ1369" s="57"/>
      <c r="BA1369" s="57"/>
      <c r="BB1369" s="57"/>
      <c r="BC1369" s="57"/>
      <c r="BD1369" s="57"/>
      <c r="BE1369" s="57"/>
      <c r="BF1369" s="57"/>
      <c r="BG1369" s="57"/>
      <c r="BH1369" s="57"/>
      <c r="BI1369" s="57"/>
      <c r="BJ1369" s="57"/>
      <c r="BK1369" s="57"/>
      <c r="BL1369" s="57"/>
      <c r="BM1369" s="57"/>
      <c r="BN1369" s="57"/>
    </row>
    <row r="1370" spans="17:66" x14ac:dyDescent="0.25"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  <c r="AD1370" s="57"/>
      <c r="AE1370" s="57"/>
      <c r="AF1370" s="57"/>
      <c r="AG1370" s="57"/>
      <c r="AH1370" s="57"/>
      <c r="AI1370" s="57"/>
      <c r="AJ1370" s="57"/>
      <c r="AK1370" s="57"/>
      <c r="AL1370" s="57"/>
      <c r="AM1370" s="57"/>
      <c r="AN1370" s="57"/>
      <c r="AO1370" s="57"/>
      <c r="AP1370" s="57"/>
      <c r="AQ1370" s="57"/>
      <c r="AR1370" s="57"/>
      <c r="AS1370" s="57"/>
      <c r="AT1370" s="57"/>
      <c r="AU1370" s="57"/>
      <c r="AV1370" s="57"/>
      <c r="AW1370" s="57"/>
      <c r="AX1370" s="57"/>
      <c r="AY1370" s="57"/>
      <c r="AZ1370" s="57"/>
      <c r="BA1370" s="57"/>
      <c r="BB1370" s="57"/>
      <c r="BC1370" s="57"/>
      <c r="BD1370" s="57"/>
      <c r="BE1370" s="57"/>
      <c r="BF1370" s="57"/>
      <c r="BG1370" s="57"/>
      <c r="BH1370" s="57"/>
      <c r="BI1370" s="57"/>
      <c r="BJ1370" s="57"/>
      <c r="BK1370" s="57"/>
      <c r="BL1370" s="57"/>
      <c r="BM1370" s="57"/>
      <c r="BN1370" s="57"/>
    </row>
    <row r="1371" spans="17:66" x14ac:dyDescent="0.25"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  <c r="AD1371" s="57"/>
      <c r="AE1371" s="57"/>
      <c r="AF1371" s="57"/>
      <c r="AG1371" s="57"/>
      <c r="AH1371" s="57"/>
      <c r="AI1371" s="57"/>
      <c r="AJ1371" s="57"/>
      <c r="AK1371" s="57"/>
      <c r="AL1371" s="57"/>
      <c r="AM1371" s="57"/>
      <c r="AN1371" s="57"/>
      <c r="AO1371" s="57"/>
      <c r="AP1371" s="57"/>
      <c r="AQ1371" s="57"/>
      <c r="AR1371" s="57"/>
      <c r="AS1371" s="57"/>
      <c r="AT1371" s="57"/>
      <c r="AU1371" s="57"/>
      <c r="AV1371" s="57"/>
      <c r="AW1371" s="57"/>
      <c r="AX1371" s="57"/>
      <c r="AY1371" s="57"/>
      <c r="AZ1371" s="57"/>
      <c r="BA1371" s="57"/>
      <c r="BB1371" s="57"/>
      <c r="BC1371" s="57"/>
      <c r="BD1371" s="57"/>
      <c r="BE1371" s="57"/>
      <c r="BF1371" s="57"/>
      <c r="BG1371" s="57"/>
      <c r="BH1371" s="57"/>
      <c r="BI1371" s="57"/>
      <c r="BJ1371" s="57"/>
      <c r="BK1371" s="57"/>
      <c r="BL1371" s="57"/>
      <c r="BM1371" s="57"/>
      <c r="BN1371" s="57"/>
    </row>
    <row r="1372" spans="17:66" x14ac:dyDescent="0.25"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7"/>
      <c r="BA1372" s="57"/>
      <c r="BB1372" s="57"/>
      <c r="BC1372" s="57"/>
      <c r="BD1372" s="57"/>
      <c r="BE1372" s="57"/>
      <c r="BF1372" s="57"/>
      <c r="BG1372" s="57"/>
      <c r="BH1372" s="57"/>
      <c r="BI1372" s="57"/>
      <c r="BJ1372" s="57"/>
      <c r="BK1372" s="57"/>
      <c r="BL1372" s="57"/>
      <c r="BM1372" s="57"/>
      <c r="BN1372" s="57"/>
    </row>
    <row r="1373" spans="17:66" x14ac:dyDescent="0.25"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7"/>
      <c r="AV1373" s="57"/>
      <c r="AW1373" s="57"/>
      <c r="AX1373" s="57"/>
      <c r="AY1373" s="57"/>
      <c r="AZ1373" s="57"/>
      <c r="BA1373" s="57"/>
      <c r="BB1373" s="57"/>
      <c r="BC1373" s="57"/>
      <c r="BD1373" s="57"/>
      <c r="BE1373" s="57"/>
      <c r="BF1373" s="57"/>
      <c r="BG1373" s="57"/>
      <c r="BH1373" s="57"/>
      <c r="BI1373" s="57"/>
      <c r="BJ1373" s="57"/>
      <c r="BK1373" s="57"/>
      <c r="BL1373" s="57"/>
      <c r="BM1373" s="57"/>
      <c r="BN1373" s="57"/>
    </row>
    <row r="1374" spans="17:66" x14ac:dyDescent="0.25"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7"/>
      <c r="AV1374" s="57"/>
      <c r="AW1374" s="57"/>
      <c r="AX1374" s="57"/>
      <c r="AY1374" s="57"/>
      <c r="AZ1374" s="57"/>
      <c r="BA1374" s="57"/>
      <c r="BB1374" s="57"/>
      <c r="BC1374" s="57"/>
      <c r="BD1374" s="57"/>
      <c r="BE1374" s="57"/>
      <c r="BF1374" s="57"/>
      <c r="BG1374" s="57"/>
      <c r="BH1374" s="57"/>
      <c r="BI1374" s="57"/>
      <c r="BJ1374" s="57"/>
      <c r="BK1374" s="57"/>
      <c r="BL1374" s="57"/>
      <c r="BM1374" s="57"/>
      <c r="BN1374" s="57"/>
    </row>
    <row r="1375" spans="17:66" x14ac:dyDescent="0.25"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7"/>
      <c r="AV1375" s="57"/>
      <c r="AW1375" s="57"/>
      <c r="AX1375" s="57"/>
      <c r="AY1375" s="57"/>
      <c r="AZ1375" s="57"/>
      <c r="BA1375" s="57"/>
      <c r="BB1375" s="57"/>
      <c r="BC1375" s="57"/>
      <c r="BD1375" s="57"/>
      <c r="BE1375" s="57"/>
      <c r="BF1375" s="57"/>
      <c r="BG1375" s="57"/>
      <c r="BH1375" s="57"/>
      <c r="BI1375" s="57"/>
      <c r="BJ1375" s="57"/>
      <c r="BK1375" s="57"/>
      <c r="BL1375" s="57"/>
      <c r="BM1375" s="57"/>
      <c r="BN1375" s="57"/>
    </row>
    <row r="1376" spans="17:66" x14ac:dyDescent="0.25"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7"/>
      <c r="AV1376" s="57"/>
      <c r="AW1376" s="57"/>
      <c r="AX1376" s="57"/>
      <c r="AY1376" s="57"/>
      <c r="AZ1376" s="57"/>
      <c r="BA1376" s="57"/>
      <c r="BB1376" s="57"/>
      <c r="BC1376" s="57"/>
      <c r="BD1376" s="57"/>
      <c r="BE1376" s="57"/>
      <c r="BF1376" s="57"/>
      <c r="BG1376" s="57"/>
      <c r="BH1376" s="57"/>
      <c r="BI1376" s="57"/>
      <c r="BJ1376" s="57"/>
      <c r="BK1376" s="57"/>
      <c r="BL1376" s="57"/>
      <c r="BM1376" s="57"/>
      <c r="BN1376" s="57"/>
    </row>
    <row r="1377" spans="17:66" x14ac:dyDescent="0.25"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  <c r="AD1377" s="57"/>
      <c r="AE1377" s="57"/>
      <c r="AF1377" s="57"/>
      <c r="AG1377" s="57"/>
      <c r="AH1377" s="57"/>
      <c r="AI1377" s="57"/>
      <c r="AJ1377" s="57"/>
      <c r="AK1377" s="57"/>
      <c r="AL1377" s="57"/>
      <c r="AM1377" s="57"/>
      <c r="AN1377" s="57"/>
      <c r="AO1377" s="57"/>
      <c r="AP1377" s="57"/>
      <c r="AQ1377" s="57"/>
      <c r="AR1377" s="57"/>
      <c r="AS1377" s="57"/>
      <c r="AT1377" s="57"/>
      <c r="AU1377" s="57"/>
      <c r="AV1377" s="57"/>
      <c r="AW1377" s="57"/>
      <c r="AX1377" s="57"/>
      <c r="AY1377" s="57"/>
      <c r="AZ1377" s="57"/>
      <c r="BA1377" s="57"/>
      <c r="BB1377" s="57"/>
      <c r="BC1377" s="57"/>
      <c r="BD1377" s="57"/>
      <c r="BE1377" s="57"/>
      <c r="BF1377" s="57"/>
      <c r="BG1377" s="57"/>
      <c r="BH1377" s="57"/>
      <c r="BI1377" s="57"/>
      <c r="BJ1377" s="57"/>
      <c r="BK1377" s="57"/>
      <c r="BL1377" s="57"/>
      <c r="BM1377" s="57"/>
      <c r="BN1377" s="57"/>
    </row>
    <row r="1378" spans="17:66" x14ac:dyDescent="0.25">
      <c r="Q1378" s="57"/>
      <c r="R1378" s="57"/>
      <c r="S1378" s="57"/>
      <c r="T1378" s="57"/>
      <c r="U1378" s="57"/>
      <c r="V1378" s="57"/>
      <c r="W1378" s="57"/>
      <c r="X1378" s="57"/>
      <c r="Y1378" s="57"/>
      <c r="Z1378" s="57"/>
      <c r="AA1378" s="57"/>
      <c r="AB1378" s="57"/>
      <c r="AC1378" s="57"/>
      <c r="AD1378" s="57"/>
      <c r="AE1378" s="57"/>
      <c r="AF1378" s="57"/>
      <c r="AG1378" s="57"/>
      <c r="AH1378" s="57"/>
      <c r="AI1378" s="57"/>
      <c r="AJ1378" s="57"/>
      <c r="AK1378" s="57"/>
      <c r="AL1378" s="57"/>
      <c r="AM1378" s="57"/>
      <c r="AN1378" s="57"/>
      <c r="AO1378" s="57"/>
      <c r="AP1378" s="57"/>
      <c r="AQ1378" s="57"/>
      <c r="AR1378" s="57"/>
      <c r="AS1378" s="57"/>
      <c r="AT1378" s="57"/>
      <c r="AU1378" s="57"/>
      <c r="AV1378" s="57"/>
      <c r="AW1378" s="57"/>
      <c r="AX1378" s="57"/>
      <c r="AY1378" s="57"/>
      <c r="AZ1378" s="57"/>
      <c r="BA1378" s="57"/>
      <c r="BB1378" s="57"/>
      <c r="BC1378" s="57"/>
      <c r="BD1378" s="57"/>
      <c r="BE1378" s="57"/>
      <c r="BF1378" s="57"/>
      <c r="BG1378" s="57"/>
      <c r="BH1378" s="57"/>
      <c r="BI1378" s="57"/>
      <c r="BJ1378" s="57"/>
      <c r="BK1378" s="57"/>
      <c r="BL1378" s="57"/>
      <c r="BM1378" s="57"/>
      <c r="BN1378" s="57"/>
    </row>
    <row r="1379" spans="17:66" x14ac:dyDescent="0.25">
      <c r="Q1379" s="57"/>
      <c r="R1379" s="57"/>
      <c r="S1379" s="57"/>
      <c r="T1379" s="57"/>
      <c r="U1379" s="57"/>
      <c r="V1379" s="57"/>
      <c r="W1379" s="57"/>
      <c r="X1379" s="57"/>
      <c r="Y1379" s="57"/>
      <c r="Z1379" s="57"/>
      <c r="AA1379" s="57"/>
      <c r="AB1379" s="57"/>
      <c r="AC1379" s="57"/>
      <c r="AD1379" s="57"/>
      <c r="AE1379" s="57"/>
      <c r="AF1379" s="57"/>
      <c r="AG1379" s="57"/>
      <c r="AH1379" s="57"/>
      <c r="AI1379" s="57"/>
      <c r="AJ1379" s="57"/>
      <c r="AK1379" s="57"/>
      <c r="AL1379" s="57"/>
      <c r="AM1379" s="57"/>
      <c r="AN1379" s="57"/>
      <c r="AO1379" s="57"/>
      <c r="AP1379" s="57"/>
      <c r="AQ1379" s="57"/>
      <c r="AR1379" s="57"/>
      <c r="AS1379" s="57"/>
      <c r="AT1379" s="57"/>
      <c r="AU1379" s="57"/>
      <c r="AV1379" s="57"/>
      <c r="AW1379" s="57"/>
      <c r="AX1379" s="57"/>
      <c r="AY1379" s="57"/>
      <c r="AZ1379" s="57"/>
      <c r="BA1379" s="57"/>
      <c r="BB1379" s="57"/>
      <c r="BC1379" s="57"/>
      <c r="BD1379" s="57"/>
      <c r="BE1379" s="57"/>
      <c r="BF1379" s="57"/>
      <c r="BG1379" s="57"/>
      <c r="BH1379" s="57"/>
      <c r="BI1379" s="57"/>
      <c r="BJ1379" s="57"/>
      <c r="BK1379" s="57"/>
      <c r="BL1379" s="57"/>
      <c r="BM1379" s="57"/>
      <c r="BN1379" s="57"/>
    </row>
    <row r="1380" spans="17:66" x14ac:dyDescent="0.25">
      <c r="Q1380" s="57"/>
      <c r="R1380" s="57"/>
      <c r="S1380" s="57"/>
      <c r="T1380" s="57"/>
      <c r="U1380" s="57"/>
      <c r="V1380" s="57"/>
      <c r="W1380" s="57"/>
      <c r="X1380" s="57"/>
      <c r="Y1380" s="57"/>
      <c r="Z1380" s="57"/>
      <c r="AA1380" s="57"/>
      <c r="AB1380" s="57"/>
      <c r="AC1380" s="57"/>
      <c r="AD1380" s="57"/>
      <c r="AE1380" s="57"/>
      <c r="AF1380" s="57"/>
      <c r="AG1380" s="57"/>
      <c r="AH1380" s="57"/>
      <c r="AI1380" s="57"/>
      <c r="AJ1380" s="57"/>
      <c r="AK1380" s="57"/>
      <c r="AL1380" s="57"/>
      <c r="AM1380" s="57"/>
      <c r="AN1380" s="57"/>
      <c r="AO1380" s="57"/>
      <c r="AP1380" s="57"/>
      <c r="AQ1380" s="57"/>
      <c r="AR1380" s="57"/>
      <c r="AS1380" s="57"/>
      <c r="AT1380" s="57"/>
      <c r="AU1380" s="57"/>
      <c r="AV1380" s="57"/>
      <c r="AW1380" s="57"/>
      <c r="AX1380" s="57"/>
      <c r="AY1380" s="57"/>
      <c r="AZ1380" s="57"/>
      <c r="BA1380" s="57"/>
      <c r="BB1380" s="57"/>
      <c r="BC1380" s="57"/>
      <c r="BD1380" s="57"/>
      <c r="BE1380" s="57"/>
      <c r="BF1380" s="57"/>
      <c r="BG1380" s="57"/>
      <c r="BH1380" s="57"/>
      <c r="BI1380" s="57"/>
      <c r="BJ1380" s="57"/>
      <c r="BK1380" s="57"/>
      <c r="BL1380" s="57"/>
      <c r="BM1380" s="57"/>
      <c r="BN1380" s="57"/>
    </row>
    <row r="1381" spans="17:66" x14ac:dyDescent="0.25"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7"/>
      <c r="AV1381" s="57"/>
      <c r="AW1381" s="57"/>
      <c r="AX1381" s="57"/>
      <c r="AY1381" s="57"/>
      <c r="AZ1381" s="57"/>
      <c r="BA1381" s="57"/>
      <c r="BB1381" s="57"/>
      <c r="BC1381" s="57"/>
      <c r="BD1381" s="57"/>
      <c r="BE1381" s="57"/>
      <c r="BF1381" s="57"/>
      <c r="BG1381" s="57"/>
      <c r="BH1381" s="57"/>
      <c r="BI1381" s="57"/>
      <c r="BJ1381" s="57"/>
      <c r="BK1381" s="57"/>
      <c r="BL1381" s="57"/>
      <c r="BM1381" s="57"/>
      <c r="BN1381" s="57"/>
    </row>
    <row r="1382" spans="17:66" x14ac:dyDescent="0.25"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  <c r="AD1382" s="57"/>
      <c r="AE1382" s="57"/>
      <c r="AF1382" s="57"/>
      <c r="AG1382" s="57"/>
      <c r="AH1382" s="57"/>
      <c r="AI1382" s="57"/>
      <c r="AJ1382" s="57"/>
      <c r="AK1382" s="57"/>
      <c r="AL1382" s="57"/>
      <c r="AM1382" s="57"/>
      <c r="AN1382" s="57"/>
      <c r="AO1382" s="57"/>
      <c r="AP1382" s="57"/>
      <c r="AQ1382" s="57"/>
      <c r="AR1382" s="57"/>
      <c r="AS1382" s="57"/>
      <c r="AT1382" s="57"/>
      <c r="AU1382" s="57"/>
      <c r="AV1382" s="57"/>
      <c r="AW1382" s="57"/>
      <c r="AX1382" s="57"/>
      <c r="AY1382" s="57"/>
      <c r="AZ1382" s="57"/>
      <c r="BA1382" s="57"/>
      <c r="BB1382" s="57"/>
      <c r="BC1382" s="57"/>
      <c r="BD1382" s="57"/>
      <c r="BE1382" s="57"/>
      <c r="BF1382" s="57"/>
      <c r="BG1382" s="57"/>
      <c r="BH1382" s="57"/>
      <c r="BI1382" s="57"/>
      <c r="BJ1382" s="57"/>
      <c r="BK1382" s="57"/>
      <c r="BL1382" s="57"/>
      <c r="BM1382" s="57"/>
      <c r="BN1382" s="57"/>
    </row>
    <row r="1383" spans="17:66" x14ac:dyDescent="0.25"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7"/>
      <c r="AV1383" s="57"/>
      <c r="AW1383" s="57"/>
      <c r="AX1383" s="57"/>
      <c r="AY1383" s="57"/>
      <c r="AZ1383" s="57"/>
      <c r="BA1383" s="57"/>
      <c r="BB1383" s="57"/>
      <c r="BC1383" s="57"/>
      <c r="BD1383" s="57"/>
      <c r="BE1383" s="57"/>
      <c r="BF1383" s="57"/>
      <c r="BG1383" s="57"/>
      <c r="BH1383" s="57"/>
      <c r="BI1383" s="57"/>
      <c r="BJ1383" s="57"/>
      <c r="BK1383" s="57"/>
      <c r="BL1383" s="57"/>
      <c r="BM1383" s="57"/>
      <c r="BN1383" s="57"/>
    </row>
    <row r="1384" spans="17:66" x14ac:dyDescent="0.25"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7"/>
      <c r="AV1384" s="57"/>
      <c r="AW1384" s="57"/>
      <c r="AX1384" s="57"/>
      <c r="AY1384" s="57"/>
      <c r="AZ1384" s="57"/>
      <c r="BA1384" s="57"/>
      <c r="BB1384" s="57"/>
      <c r="BC1384" s="57"/>
      <c r="BD1384" s="57"/>
      <c r="BE1384" s="57"/>
      <c r="BF1384" s="57"/>
      <c r="BG1384" s="57"/>
      <c r="BH1384" s="57"/>
      <c r="BI1384" s="57"/>
      <c r="BJ1384" s="57"/>
      <c r="BK1384" s="57"/>
      <c r="BL1384" s="57"/>
      <c r="BM1384" s="57"/>
      <c r="BN1384" s="57"/>
    </row>
    <row r="1385" spans="17:66" x14ac:dyDescent="0.25"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7"/>
      <c r="AV1385" s="57"/>
      <c r="AW1385" s="57"/>
      <c r="AX1385" s="57"/>
      <c r="AY1385" s="57"/>
      <c r="AZ1385" s="57"/>
      <c r="BA1385" s="57"/>
      <c r="BB1385" s="57"/>
      <c r="BC1385" s="57"/>
      <c r="BD1385" s="57"/>
      <c r="BE1385" s="57"/>
      <c r="BF1385" s="57"/>
      <c r="BG1385" s="57"/>
      <c r="BH1385" s="57"/>
      <c r="BI1385" s="57"/>
      <c r="BJ1385" s="57"/>
      <c r="BK1385" s="57"/>
      <c r="BL1385" s="57"/>
      <c r="BM1385" s="57"/>
      <c r="BN1385" s="57"/>
    </row>
    <row r="1386" spans="17:66" x14ac:dyDescent="0.25"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7"/>
      <c r="AV1386" s="57"/>
      <c r="AW1386" s="57"/>
      <c r="AX1386" s="57"/>
      <c r="AY1386" s="57"/>
      <c r="AZ1386" s="57"/>
      <c r="BA1386" s="57"/>
      <c r="BB1386" s="57"/>
      <c r="BC1386" s="57"/>
      <c r="BD1386" s="57"/>
      <c r="BE1386" s="57"/>
      <c r="BF1386" s="57"/>
      <c r="BG1386" s="57"/>
      <c r="BH1386" s="57"/>
      <c r="BI1386" s="57"/>
      <c r="BJ1386" s="57"/>
      <c r="BK1386" s="57"/>
      <c r="BL1386" s="57"/>
      <c r="BM1386" s="57"/>
      <c r="BN1386" s="57"/>
    </row>
    <row r="1387" spans="17:66" x14ac:dyDescent="0.25">
      <c r="Q1387" s="57"/>
      <c r="R1387" s="57"/>
      <c r="S1387" s="57"/>
      <c r="T1387" s="57"/>
      <c r="U1387" s="57"/>
      <c r="V1387" s="57"/>
      <c r="W1387" s="57"/>
      <c r="X1387" s="57"/>
      <c r="Y1387" s="57"/>
      <c r="Z1387" s="57"/>
      <c r="AA1387" s="57"/>
      <c r="AB1387" s="57"/>
      <c r="AC1387" s="57"/>
      <c r="AD1387" s="57"/>
      <c r="AE1387" s="57"/>
      <c r="AF1387" s="57"/>
      <c r="AG1387" s="57"/>
      <c r="AH1387" s="57"/>
      <c r="AI1387" s="57"/>
      <c r="AJ1387" s="57"/>
      <c r="AK1387" s="57"/>
      <c r="AL1387" s="57"/>
      <c r="AM1387" s="57"/>
      <c r="AN1387" s="57"/>
      <c r="AO1387" s="57"/>
      <c r="AP1387" s="57"/>
      <c r="AQ1387" s="57"/>
      <c r="AR1387" s="57"/>
      <c r="AS1387" s="57"/>
      <c r="AT1387" s="57"/>
      <c r="AU1387" s="57"/>
      <c r="AV1387" s="57"/>
      <c r="AW1387" s="57"/>
      <c r="AX1387" s="57"/>
      <c r="AY1387" s="57"/>
      <c r="AZ1387" s="57"/>
      <c r="BA1387" s="57"/>
      <c r="BB1387" s="57"/>
      <c r="BC1387" s="57"/>
      <c r="BD1387" s="57"/>
      <c r="BE1387" s="57"/>
      <c r="BF1387" s="57"/>
      <c r="BG1387" s="57"/>
      <c r="BH1387" s="57"/>
      <c r="BI1387" s="57"/>
      <c r="BJ1387" s="57"/>
      <c r="BK1387" s="57"/>
      <c r="BL1387" s="57"/>
      <c r="BM1387" s="57"/>
      <c r="BN1387" s="57"/>
    </row>
    <row r="1388" spans="17:66" x14ac:dyDescent="0.25"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7"/>
      <c r="AV1388" s="57"/>
      <c r="AW1388" s="57"/>
      <c r="AX1388" s="57"/>
      <c r="AY1388" s="57"/>
      <c r="AZ1388" s="57"/>
      <c r="BA1388" s="57"/>
      <c r="BB1388" s="57"/>
      <c r="BC1388" s="57"/>
      <c r="BD1388" s="57"/>
      <c r="BE1388" s="57"/>
      <c r="BF1388" s="57"/>
      <c r="BG1388" s="57"/>
      <c r="BH1388" s="57"/>
      <c r="BI1388" s="57"/>
      <c r="BJ1388" s="57"/>
      <c r="BK1388" s="57"/>
      <c r="BL1388" s="57"/>
      <c r="BM1388" s="57"/>
      <c r="BN1388" s="57"/>
    </row>
    <row r="1389" spans="17:66" x14ac:dyDescent="0.25">
      <c r="Q1389" s="57"/>
      <c r="R1389" s="57"/>
      <c r="S1389" s="57"/>
      <c r="T1389" s="57"/>
      <c r="U1389" s="57"/>
      <c r="V1389" s="57"/>
      <c r="W1389" s="57"/>
      <c r="X1389" s="57"/>
      <c r="Y1389" s="57"/>
      <c r="Z1389" s="57"/>
      <c r="AA1389" s="57"/>
      <c r="AB1389" s="57"/>
      <c r="AC1389" s="57"/>
      <c r="AD1389" s="57"/>
      <c r="AE1389" s="57"/>
      <c r="AF1389" s="57"/>
      <c r="AG1389" s="57"/>
      <c r="AH1389" s="57"/>
      <c r="AI1389" s="57"/>
      <c r="AJ1389" s="57"/>
      <c r="AK1389" s="57"/>
      <c r="AL1389" s="57"/>
      <c r="AM1389" s="57"/>
      <c r="AN1389" s="57"/>
      <c r="AO1389" s="57"/>
      <c r="AP1389" s="57"/>
      <c r="AQ1389" s="57"/>
      <c r="AR1389" s="57"/>
      <c r="AS1389" s="57"/>
      <c r="AT1389" s="57"/>
      <c r="AU1389" s="57"/>
      <c r="AV1389" s="57"/>
      <c r="AW1389" s="57"/>
      <c r="AX1389" s="57"/>
      <c r="AY1389" s="57"/>
      <c r="AZ1389" s="57"/>
      <c r="BA1389" s="57"/>
      <c r="BB1389" s="57"/>
      <c r="BC1389" s="57"/>
      <c r="BD1389" s="57"/>
      <c r="BE1389" s="57"/>
      <c r="BF1389" s="57"/>
      <c r="BG1389" s="57"/>
      <c r="BH1389" s="57"/>
      <c r="BI1389" s="57"/>
      <c r="BJ1389" s="57"/>
      <c r="BK1389" s="57"/>
      <c r="BL1389" s="57"/>
      <c r="BM1389" s="57"/>
      <c r="BN1389" s="57"/>
    </row>
    <row r="1390" spans="17:66" x14ac:dyDescent="0.25">
      <c r="Q1390" s="57"/>
      <c r="R1390" s="57"/>
      <c r="S1390" s="57"/>
      <c r="T1390" s="57"/>
      <c r="U1390" s="57"/>
      <c r="V1390" s="57"/>
      <c r="W1390" s="57"/>
      <c r="X1390" s="57"/>
      <c r="Y1390" s="57"/>
      <c r="Z1390" s="57"/>
      <c r="AA1390" s="57"/>
      <c r="AB1390" s="57"/>
      <c r="AC1390" s="57"/>
      <c r="AD1390" s="57"/>
      <c r="AE1390" s="57"/>
      <c r="AF1390" s="57"/>
      <c r="AG1390" s="57"/>
      <c r="AH1390" s="57"/>
      <c r="AI1390" s="57"/>
      <c r="AJ1390" s="57"/>
      <c r="AK1390" s="57"/>
      <c r="AL1390" s="57"/>
      <c r="AM1390" s="57"/>
      <c r="AN1390" s="57"/>
      <c r="AO1390" s="57"/>
      <c r="AP1390" s="57"/>
      <c r="AQ1390" s="57"/>
      <c r="AR1390" s="57"/>
      <c r="AS1390" s="57"/>
      <c r="AT1390" s="57"/>
      <c r="AU1390" s="57"/>
      <c r="AV1390" s="57"/>
      <c r="AW1390" s="57"/>
      <c r="AX1390" s="57"/>
      <c r="AY1390" s="57"/>
      <c r="AZ1390" s="57"/>
      <c r="BA1390" s="57"/>
      <c r="BB1390" s="57"/>
      <c r="BC1390" s="57"/>
      <c r="BD1390" s="57"/>
      <c r="BE1390" s="57"/>
      <c r="BF1390" s="57"/>
      <c r="BG1390" s="57"/>
      <c r="BH1390" s="57"/>
      <c r="BI1390" s="57"/>
      <c r="BJ1390" s="57"/>
      <c r="BK1390" s="57"/>
      <c r="BL1390" s="57"/>
      <c r="BM1390" s="57"/>
      <c r="BN1390" s="57"/>
    </row>
    <row r="1391" spans="17:66" x14ac:dyDescent="0.25">
      <c r="Q1391" s="57"/>
      <c r="R1391" s="57"/>
      <c r="S1391" s="57"/>
      <c r="T1391" s="57"/>
      <c r="U1391" s="57"/>
      <c r="V1391" s="57"/>
      <c r="W1391" s="57"/>
      <c r="X1391" s="57"/>
      <c r="Y1391" s="57"/>
      <c r="Z1391" s="57"/>
      <c r="AA1391" s="57"/>
      <c r="AB1391" s="57"/>
      <c r="AC1391" s="57"/>
      <c r="AD1391" s="57"/>
      <c r="AE1391" s="57"/>
      <c r="AF1391" s="57"/>
      <c r="AG1391" s="57"/>
      <c r="AH1391" s="57"/>
      <c r="AI1391" s="57"/>
      <c r="AJ1391" s="57"/>
      <c r="AK1391" s="57"/>
      <c r="AL1391" s="57"/>
      <c r="AM1391" s="57"/>
      <c r="AN1391" s="57"/>
      <c r="AO1391" s="57"/>
      <c r="AP1391" s="57"/>
      <c r="AQ1391" s="57"/>
      <c r="AR1391" s="57"/>
      <c r="AS1391" s="57"/>
      <c r="AT1391" s="57"/>
      <c r="AU1391" s="57"/>
      <c r="AV1391" s="57"/>
      <c r="AW1391" s="57"/>
      <c r="AX1391" s="57"/>
      <c r="AY1391" s="57"/>
      <c r="AZ1391" s="57"/>
      <c r="BA1391" s="57"/>
      <c r="BB1391" s="57"/>
      <c r="BC1391" s="57"/>
      <c r="BD1391" s="57"/>
      <c r="BE1391" s="57"/>
      <c r="BF1391" s="57"/>
      <c r="BG1391" s="57"/>
      <c r="BH1391" s="57"/>
      <c r="BI1391" s="57"/>
      <c r="BJ1391" s="57"/>
      <c r="BK1391" s="57"/>
      <c r="BL1391" s="57"/>
      <c r="BM1391" s="57"/>
      <c r="BN1391" s="57"/>
    </row>
    <row r="1392" spans="17:66" x14ac:dyDescent="0.25">
      <c r="Q1392" s="57"/>
      <c r="R1392" s="57"/>
      <c r="S1392" s="57"/>
      <c r="T1392" s="57"/>
      <c r="U1392" s="57"/>
      <c r="V1392" s="57"/>
      <c r="W1392" s="57"/>
      <c r="X1392" s="57"/>
      <c r="Y1392" s="57"/>
      <c r="Z1392" s="57"/>
      <c r="AA1392" s="57"/>
      <c r="AB1392" s="57"/>
      <c r="AC1392" s="57"/>
      <c r="AD1392" s="57"/>
      <c r="AE1392" s="57"/>
      <c r="AF1392" s="57"/>
      <c r="AG1392" s="57"/>
      <c r="AH1392" s="57"/>
      <c r="AI1392" s="57"/>
      <c r="AJ1392" s="57"/>
      <c r="AK1392" s="57"/>
      <c r="AL1392" s="57"/>
      <c r="AM1392" s="57"/>
      <c r="AN1392" s="57"/>
      <c r="AO1392" s="57"/>
      <c r="AP1392" s="57"/>
      <c r="AQ1392" s="57"/>
      <c r="AR1392" s="57"/>
      <c r="AS1392" s="57"/>
      <c r="AT1392" s="57"/>
      <c r="AU1392" s="57"/>
      <c r="AV1392" s="57"/>
      <c r="AW1392" s="57"/>
      <c r="AX1392" s="57"/>
      <c r="AY1392" s="57"/>
      <c r="AZ1392" s="57"/>
      <c r="BA1392" s="57"/>
      <c r="BB1392" s="57"/>
      <c r="BC1392" s="57"/>
      <c r="BD1392" s="57"/>
      <c r="BE1392" s="57"/>
      <c r="BF1392" s="57"/>
      <c r="BG1392" s="57"/>
      <c r="BH1392" s="57"/>
      <c r="BI1392" s="57"/>
      <c r="BJ1392" s="57"/>
      <c r="BK1392" s="57"/>
      <c r="BL1392" s="57"/>
      <c r="BM1392" s="57"/>
      <c r="BN1392" s="57"/>
    </row>
    <row r="1393" spans="17:66" x14ac:dyDescent="0.25">
      <c r="Q1393" s="57"/>
      <c r="R1393" s="57"/>
      <c r="S1393" s="57"/>
      <c r="T1393" s="57"/>
      <c r="U1393" s="57"/>
      <c r="V1393" s="57"/>
      <c r="W1393" s="57"/>
      <c r="X1393" s="57"/>
      <c r="Y1393" s="57"/>
      <c r="Z1393" s="57"/>
      <c r="AA1393" s="57"/>
      <c r="AB1393" s="57"/>
      <c r="AC1393" s="57"/>
      <c r="AD1393" s="57"/>
      <c r="AE1393" s="57"/>
      <c r="AF1393" s="57"/>
      <c r="AG1393" s="57"/>
      <c r="AH1393" s="57"/>
      <c r="AI1393" s="57"/>
      <c r="AJ1393" s="57"/>
      <c r="AK1393" s="57"/>
      <c r="AL1393" s="57"/>
      <c r="AM1393" s="57"/>
      <c r="AN1393" s="57"/>
      <c r="AO1393" s="57"/>
      <c r="AP1393" s="57"/>
      <c r="AQ1393" s="57"/>
      <c r="AR1393" s="57"/>
      <c r="AS1393" s="57"/>
      <c r="AT1393" s="57"/>
      <c r="AU1393" s="57"/>
      <c r="AV1393" s="57"/>
      <c r="AW1393" s="57"/>
      <c r="AX1393" s="57"/>
      <c r="AY1393" s="57"/>
      <c r="AZ1393" s="57"/>
      <c r="BA1393" s="57"/>
      <c r="BB1393" s="57"/>
      <c r="BC1393" s="57"/>
      <c r="BD1393" s="57"/>
      <c r="BE1393" s="57"/>
      <c r="BF1393" s="57"/>
      <c r="BG1393" s="57"/>
      <c r="BH1393" s="57"/>
      <c r="BI1393" s="57"/>
      <c r="BJ1393" s="57"/>
      <c r="BK1393" s="57"/>
      <c r="BL1393" s="57"/>
      <c r="BM1393" s="57"/>
      <c r="BN1393" s="57"/>
    </row>
    <row r="1394" spans="17:66" x14ac:dyDescent="0.25">
      <c r="Q1394" s="57"/>
      <c r="R1394" s="57"/>
      <c r="S1394" s="57"/>
      <c r="T1394" s="57"/>
      <c r="U1394" s="57"/>
      <c r="V1394" s="57"/>
      <c r="W1394" s="57"/>
      <c r="X1394" s="57"/>
      <c r="Y1394" s="57"/>
      <c r="Z1394" s="57"/>
      <c r="AA1394" s="57"/>
      <c r="AB1394" s="57"/>
      <c r="AC1394" s="57"/>
      <c r="AD1394" s="57"/>
      <c r="AE1394" s="57"/>
      <c r="AF1394" s="57"/>
      <c r="AG1394" s="57"/>
      <c r="AH1394" s="57"/>
      <c r="AI1394" s="57"/>
      <c r="AJ1394" s="57"/>
      <c r="AK1394" s="57"/>
      <c r="AL1394" s="57"/>
      <c r="AM1394" s="57"/>
      <c r="AN1394" s="57"/>
      <c r="AO1394" s="57"/>
      <c r="AP1394" s="57"/>
      <c r="AQ1394" s="57"/>
      <c r="AR1394" s="57"/>
      <c r="AS1394" s="57"/>
      <c r="AT1394" s="57"/>
      <c r="AU1394" s="57"/>
      <c r="AV1394" s="57"/>
      <c r="AW1394" s="57"/>
      <c r="AX1394" s="57"/>
      <c r="AY1394" s="57"/>
      <c r="AZ1394" s="57"/>
      <c r="BA1394" s="57"/>
      <c r="BB1394" s="57"/>
      <c r="BC1394" s="57"/>
      <c r="BD1394" s="57"/>
      <c r="BE1394" s="57"/>
      <c r="BF1394" s="57"/>
      <c r="BG1394" s="57"/>
      <c r="BH1394" s="57"/>
      <c r="BI1394" s="57"/>
      <c r="BJ1394" s="57"/>
      <c r="BK1394" s="57"/>
      <c r="BL1394" s="57"/>
      <c r="BM1394" s="57"/>
      <c r="BN1394" s="57"/>
    </row>
    <row r="1395" spans="17:66" x14ac:dyDescent="0.25"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  <c r="AD1395" s="57"/>
      <c r="AE1395" s="57"/>
      <c r="AF1395" s="57"/>
      <c r="AG1395" s="57"/>
      <c r="AH1395" s="57"/>
      <c r="AI1395" s="57"/>
      <c r="AJ1395" s="57"/>
      <c r="AK1395" s="57"/>
      <c r="AL1395" s="57"/>
      <c r="AM1395" s="57"/>
      <c r="AN1395" s="57"/>
      <c r="AO1395" s="57"/>
      <c r="AP1395" s="57"/>
      <c r="AQ1395" s="57"/>
      <c r="AR1395" s="57"/>
      <c r="AS1395" s="57"/>
      <c r="AT1395" s="57"/>
      <c r="AU1395" s="57"/>
      <c r="AV1395" s="57"/>
      <c r="AW1395" s="57"/>
      <c r="AX1395" s="57"/>
      <c r="AY1395" s="57"/>
      <c r="AZ1395" s="57"/>
      <c r="BA1395" s="57"/>
      <c r="BB1395" s="57"/>
      <c r="BC1395" s="57"/>
      <c r="BD1395" s="57"/>
      <c r="BE1395" s="57"/>
      <c r="BF1395" s="57"/>
      <c r="BG1395" s="57"/>
      <c r="BH1395" s="57"/>
      <c r="BI1395" s="57"/>
      <c r="BJ1395" s="57"/>
      <c r="BK1395" s="57"/>
      <c r="BL1395" s="57"/>
      <c r="BM1395" s="57"/>
      <c r="BN1395" s="57"/>
    </row>
    <row r="1396" spans="17:66" x14ac:dyDescent="0.25"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  <c r="AD1396" s="57"/>
      <c r="AE1396" s="57"/>
      <c r="AF1396" s="57"/>
      <c r="AG1396" s="57"/>
      <c r="AH1396" s="57"/>
      <c r="AI1396" s="57"/>
      <c r="AJ1396" s="57"/>
      <c r="AK1396" s="57"/>
      <c r="AL1396" s="57"/>
      <c r="AM1396" s="57"/>
      <c r="AN1396" s="57"/>
      <c r="AO1396" s="57"/>
      <c r="AP1396" s="57"/>
      <c r="AQ1396" s="57"/>
      <c r="AR1396" s="57"/>
      <c r="AS1396" s="57"/>
      <c r="AT1396" s="57"/>
      <c r="AU1396" s="57"/>
      <c r="AV1396" s="57"/>
      <c r="AW1396" s="57"/>
      <c r="AX1396" s="57"/>
      <c r="AY1396" s="57"/>
      <c r="AZ1396" s="57"/>
      <c r="BA1396" s="57"/>
      <c r="BB1396" s="57"/>
      <c r="BC1396" s="57"/>
      <c r="BD1396" s="57"/>
      <c r="BE1396" s="57"/>
      <c r="BF1396" s="57"/>
      <c r="BG1396" s="57"/>
      <c r="BH1396" s="57"/>
      <c r="BI1396" s="57"/>
      <c r="BJ1396" s="57"/>
      <c r="BK1396" s="57"/>
      <c r="BL1396" s="57"/>
      <c r="BM1396" s="57"/>
      <c r="BN1396" s="57"/>
    </row>
    <row r="1397" spans="17:66" x14ac:dyDescent="0.25"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  <c r="AD1397" s="57"/>
      <c r="AE1397" s="57"/>
      <c r="AF1397" s="57"/>
      <c r="AG1397" s="57"/>
      <c r="AH1397" s="57"/>
      <c r="AI1397" s="57"/>
      <c r="AJ1397" s="57"/>
      <c r="AK1397" s="57"/>
      <c r="AL1397" s="57"/>
      <c r="AM1397" s="57"/>
      <c r="AN1397" s="57"/>
      <c r="AO1397" s="57"/>
      <c r="AP1397" s="57"/>
      <c r="AQ1397" s="57"/>
      <c r="AR1397" s="57"/>
      <c r="AS1397" s="57"/>
      <c r="AT1397" s="57"/>
      <c r="AU1397" s="57"/>
      <c r="AV1397" s="57"/>
      <c r="AW1397" s="57"/>
      <c r="AX1397" s="57"/>
      <c r="AY1397" s="57"/>
      <c r="AZ1397" s="57"/>
      <c r="BA1397" s="57"/>
      <c r="BB1397" s="57"/>
      <c r="BC1397" s="57"/>
      <c r="BD1397" s="57"/>
      <c r="BE1397" s="57"/>
      <c r="BF1397" s="57"/>
      <c r="BG1397" s="57"/>
      <c r="BH1397" s="57"/>
      <c r="BI1397" s="57"/>
      <c r="BJ1397" s="57"/>
      <c r="BK1397" s="57"/>
      <c r="BL1397" s="57"/>
      <c r="BM1397" s="57"/>
      <c r="BN1397" s="57"/>
    </row>
    <row r="1398" spans="17:66" x14ac:dyDescent="0.25"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  <c r="AD1398" s="57"/>
      <c r="AE1398" s="57"/>
      <c r="AF1398" s="57"/>
      <c r="AG1398" s="57"/>
      <c r="AH1398" s="57"/>
      <c r="AI1398" s="57"/>
      <c r="AJ1398" s="57"/>
      <c r="AK1398" s="57"/>
      <c r="AL1398" s="57"/>
      <c r="AM1398" s="57"/>
      <c r="AN1398" s="57"/>
      <c r="AO1398" s="57"/>
      <c r="AP1398" s="57"/>
      <c r="AQ1398" s="57"/>
      <c r="AR1398" s="57"/>
      <c r="AS1398" s="57"/>
      <c r="AT1398" s="57"/>
      <c r="AU1398" s="57"/>
      <c r="AV1398" s="57"/>
      <c r="AW1398" s="57"/>
      <c r="AX1398" s="57"/>
      <c r="AY1398" s="57"/>
      <c r="AZ1398" s="57"/>
      <c r="BA1398" s="57"/>
      <c r="BB1398" s="57"/>
      <c r="BC1398" s="57"/>
      <c r="BD1398" s="57"/>
      <c r="BE1398" s="57"/>
      <c r="BF1398" s="57"/>
      <c r="BG1398" s="57"/>
      <c r="BH1398" s="57"/>
      <c r="BI1398" s="57"/>
      <c r="BJ1398" s="57"/>
      <c r="BK1398" s="57"/>
      <c r="BL1398" s="57"/>
      <c r="BM1398" s="57"/>
      <c r="BN1398" s="57"/>
    </row>
    <row r="1399" spans="17:66" x14ac:dyDescent="0.25">
      <c r="Q1399" s="57"/>
      <c r="R1399" s="57"/>
      <c r="S1399" s="57"/>
      <c r="T1399" s="57"/>
      <c r="U1399" s="57"/>
      <c r="V1399" s="57"/>
      <c r="W1399" s="57"/>
      <c r="X1399" s="57"/>
      <c r="Y1399" s="57"/>
      <c r="Z1399" s="57"/>
      <c r="AA1399" s="57"/>
      <c r="AB1399" s="57"/>
      <c r="AC1399" s="57"/>
      <c r="AD1399" s="57"/>
      <c r="AE1399" s="57"/>
      <c r="AF1399" s="57"/>
      <c r="AG1399" s="57"/>
      <c r="AH1399" s="57"/>
      <c r="AI1399" s="57"/>
      <c r="AJ1399" s="57"/>
      <c r="AK1399" s="57"/>
      <c r="AL1399" s="57"/>
      <c r="AM1399" s="57"/>
      <c r="AN1399" s="57"/>
      <c r="AO1399" s="57"/>
      <c r="AP1399" s="57"/>
      <c r="AQ1399" s="57"/>
      <c r="AR1399" s="57"/>
      <c r="AS1399" s="57"/>
      <c r="AT1399" s="57"/>
      <c r="AU1399" s="57"/>
      <c r="AV1399" s="57"/>
      <c r="AW1399" s="57"/>
      <c r="AX1399" s="57"/>
      <c r="AY1399" s="57"/>
      <c r="AZ1399" s="57"/>
      <c r="BA1399" s="57"/>
      <c r="BB1399" s="57"/>
      <c r="BC1399" s="57"/>
      <c r="BD1399" s="57"/>
      <c r="BE1399" s="57"/>
      <c r="BF1399" s="57"/>
      <c r="BG1399" s="57"/>
      <c r="BH1399" s="57"/>
      <c r="BI1399" s="57"/>
      <c r="BJ1399" s="57"/>
      <c r="BK1399" s="57"/>
      <c r="BL1399" s="57"/>
      <c r="BM1399" s="57"/>
      <c r="BN1399" s="57"/>
    </row>
    <row r="1400" spans="17:66" x14ac:dyDescent="0.25">
      <c r="Q1400" s="57"/>
      <c r="R1400" s="57"/>
      <c r="S1400" s="57"/>
      <c r="T1400" s="57"/>
      <c r="U1400" s="57"/>
      <c r="V1400" s="57"/>
      <c r="W1400" s="57"/>
      <c r="X1400" s="57"/>
      <c r="Y1400" s="57"/>
      <c r="Z1400" s="57"/>
      <c r="AA1400" s="57"/>
      <c r="AB1400" s="57"/>
      <c r="AC1400" s="57"/>
      <c r="AD1400" s="57"/>
      <c r="AE1400" s="57"/>
      <c r="AF1400" s="57"/>
      <c r="AG1400" s="57"/>
      <c r="AH1400" s="57"/>
      <c r="AI1400" s="57"/>
      <c r="AJ1400" s="57"/>
      <c r="AK1400" s="57"/>
      <c r="AL1400" s="57"/>
      <c r="AM1400" s="57"/>
      <c r="AN1400" s="57"/>
      <c r="AO1400" s="57"/>
      <c r="AP1400" s="57"/>
      <c r="AQ1400" s="57"/>
      <c r="AR1400" s="57"/>
      <c r="AS1400" s="57"/>
      <c r="AT1400" s="57"/>
      <c r="AU1400" s="57"/>
      <c r="AV1400" s="57"/>
      <c r="AW1400" s="57"/>
      <c r="AX1400" s="57"/>
      <c r="AY1400" s="57"/>
      <c r="AZ1400" s="57"/>
      <c r="BA1400" s="57"/>
      <c r="BB1400" s="57"/>
      <c r="BC1400" s="57"/>
      <c r="BD1400" s="57"/>
      <c r="BE1400" s="57"/>
      <c r="BF1400" s="57"/>
      <c r="BG1400" s="57"/>
      <c r="BH1400" s="57"/>
      <c r="BI1400" s="57"/>
      <c r="BJ1400" s="57"/>
      <c r="BK1400" s="57"/>
      <c r="BL1400" s="57"/>
      <c r="BM1400" s="57"/>
      <c r="BN1400" s="57"/>
    </row>
    <row r="1401" spans="17:66" x14ac:dyDescent="0.25"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  <c r="AD1401" s="57"/>
      <c r="AE1401" s="57"/>
      <c r="AF1401" s="57"/>
      <c r="AG1401" s="57"/>
      <c r="AH1401" s="57"/>
      <c r="AI1401" s="57"/>
      <c r="AJ1401" s="57"/>
      <c r="AK1401" s="57"/>
      <c r="AL1401" s="57"/>
      <c r="AM1401" s="57"/>
      <c r="AN1401" s="57"/>
      <c r="AO1401" s="57"/>
      <c r="AP1401" s="57"/>
      <c r="AQ1401" s="57"/>
      <c r="AR1401" s="57"/>
      <c r="AS1401" s="57"/>
      <c r="AT1401" s="57"/>
      <c r="AU1401" s="57"/>
      <c r="AV1401" s="57"/>
      <c r="AW1401" s="57"/>
      <c r="AX1401" s="57"/>
      <c r="AY1401" s="57"/>
      <c r="AZ1401" s="57"/>
      <c r="BA1401" s="57"/>
      <c r="BB1401" s="57"/>
      <c r="BC1401" s="57"/>
      <c r="BD1401" s="57"/>
      <c r="BE1401" s="57"/>
      <c r="BF1401" s="57"/>
      <c r="BG1401" s="57"/>
      <c r="BH1401" s="57"/>
      <c r="BI1401" s="57"/>
      <c r="BJ1401" s="57"/>
      <c r="BK1401" s="57"/>
      <c r="BL1401" s="57"/>
      <c r="BM1401" s="57"/>
      <c r="BN1401" s="57"/>
    </row>
    <row r="1402" spans="17:66" x14ac:dyDescent="0.25"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  <c r="AD1402" s="57"/>
      <c r="AE1402" s="57"/>
      <c r="AF1402" s="57"/>
      <c r="AG1402" s="57"/>
      <c r="AH1402" s="57"/>
      <c r="AI1402" s="57"/>
      <c r="AJ1402" s="57"/>
      <c r="AK1402" s="57"/>
      <c r="AL1402" s="57"/>
      <c r="AM1402" s="57"/>
      <c r="AN1402" s="57"/>
      <c r="AO1402" s="57"/>
      <c r="AP1402" s="57"/>
      <c r="AQ1402" s="57"/>
      <c r="AR1402" s="57"/>
      <c r="AS1402" s="57"/>
      <c r="AT1402" s="57"/>
      <c r="AU1402" s="57"/>
      <c r="AV1402" s="57"/>
      <c r="AW1402" s="57"/>
      <c r="AX1402" s="57"/>
      <c r="AY1402" s="57"/>
      <c r="AZ1402" s="57"/>
      <c r="BA1402" s="57"/>
      <c r="BB1402" s="57"/>
      <c r="BC1402" s="57"/>
      <c r="BD1402" s="57"/>
      <c r="BE1402" s="57"/>
      <c r="BF1402" s="57"/>
      <c r="BG1402" s="57"/>
      <c r="BH1402" s="57"/>
      <c r="BI1402" s="57"/>
      <c r="BJ1402" s="57"/>
      <c r="BK1402" s="57"/>
      <c r="BL1402" s="57"/>
      <c r="BM1402" s="57"/>
      <c r="BN1402" s="57"/>
    </row>
    <row r="1403" spans="17:66" x14ac:dyDescent="0.25"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7"/>
      <c r="AV1403" s="57"/>
      <c r="AW1403" s="57"/>
      <c r="AX1403" s="57"/>
      <c r="AY1403" s="57"/>
      <c r="AZ1403" s="57"/>
      <c r="BA1403" s="57"/>
      <c r="BB1403" s="57"/>
      <c r="BC1403" s="57"/>
      <c r="BD1403" s="57"/>
      <c r="BE1403" s="57"/>
      <c r="BF1403" s="57"/>
      <c r="BG1403" s="57"/>
      <c r="BH1403" s="57"/>
      <c r="BI1403" s="57"/>
      <c r="BJ1403" s="57"/>
      <c r="BK1403" s="57"/>
      <c r="BL1403" s="57"/>
      <c r="BM1403" s="57"/>
      <c r="BN1403" s="57"/>
    </row>
    <row r="1404" spans="17:66" x14ac:dyDescent="0.25"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7"/>
      <c r="AV1404" s="57"/>
      <c r="AW1404" s="57"/>
      <c r="AX1404" s="57"/>
      <c r="AY1404" s="57"/>
      <c r="AZ1404" s="57"/>
      <c r="BA1404" s="57"/>
      <c r="BB1404" s="57"/>
      <c r="BC1404" s="57"/>
      <c r="BD1404" s="57"/>
      <c r="BE1404" s="57"/>
      <c r="BF1404" s="57"/>
      <c r="BG1404" s="57"/>
      <c r="BH1404" s="57"/>
      <c r="BI1404" s="57"/>
      <c r="BJ1404" s="57"/>
      <c r="BK1404" s="57"/>
      <c r="BL1404" s="57"/>
      <c r="BM1404" s="57"/>
      <c r="BN1404" s="57"/>
    </row>
    <row r="1405" spans="17:66" x14ac:dyDescent="0.25"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7"/>
      <c r="AV1405" s="57"/>
      <c r="AW1405" s="57"/>
      <c r="AX1405" s="57"/>
      <c r="AY1405" s="57"/>
      <c r="AZ1405" s="57"/>
      <c r="BA1405" s="57"/>
      <c r="BB1405" s="57"/>
      <c r="BC1405" s="57"/>
      <c r="BD1405" s="57"/>
      <c r="BE1405" s="57"/>
      <c r="BF1405" s="57"/>
      <c r="BG1405" s="57"/>
      <c r="BH1405" s="57"/>
      <c r="BI1405" s="57"/>
      <c r="BJ1405" s="57"/>
      <c r="BK1405" s="57"/>
      <c r="BL1405" s="57"/>
      <c r="BM1405" s="57"/>
      <c r="BN1405" s="57"/>
    </row>
    <row r="1406" spans="17:66" x14ac:dyDescent="0.25"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7"/>
      <c r="AV1406" s="57"/>
      <c r="AW1406" s="57"/>
      <c r="AX1406" s="57"/>
      <c r="AY1406" s="57"/>
      <c r="AZ1406" s="57"/>
      <c r="BA1406" s="57"/>
      <c r="BB1406" s="57"/>
      <c r="BC1406" s="57"/>
      <c r="BD1406" s="57"/>
      <c r="BE1406" s="57"/>
      <c r="BF1406" s="57"/>
      <c r="BG1406" s="57"/>
      <c r="BH1406" s="57"/>
      <c r="BI1406" s="57"/>
      <c r="BJ1406" s="57"/>
      <c r="BK1406" s="57"/>
      <c r="BL1406" s="57"/>
      <c r="BM1406" s="57"/>
      <c r="BN1406" s="57"/>
    </row>
    <row r="1407" spans="17:66" x14ac:dyDescent="0.25"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7"/>
      <c r="AD1407" s="57"/>
      <c r="AE1407" s="57"/>
      <c r="AF1407" s="57"/>
      <c r="AG1407" s="57"/>
      <c r="AH1407" s="57"/>
      <c r="AI1407" s="57"/>
      <c r="AJ1407" s="57"/>
      <c r="AK1407" s="57"/>
      <c r="AL1407" s="57"/>
      <c r="AM1407" s="57"/>
      <c r="AN1407" s="57"/>
      <c r="AO1407" s="57"/>
      <c r="AP1407" s="57"/>
      <c r="AQ1407" s="57"/>
      <c r="AR1407" s="57"/>
      <c r="AS1407" s="57"/>
      <c r="AT1407" s="57"/>
      <c r="AU1407" s="57"/>
      <c r="AV1407" s="57"/>
      <c r="AW1407" s="57"/>
      <c r="AX1407" s="57"/>
      <c r="AY1407" s="57"/>
      <c r="AZ1407" s="57"/>
      <c r="BA1407" s="57"/>
      <c r="BB1407" s="57"/>
      <c r="BC1407" s="57"/>
      <c r="BD1407" s="57"/>
      <c r="BE1407" s="57"/>
      <c r="BF1407" s="57"/>
      <c r="BG1407" s="57"/>
      <c r="BH1407" s="57"/>
      <c r="BI1407" s="57"/>
      <c r="BJ1407" s="57"/>
      <c r="BK1407" s="57"/>
      <c r="BL1407" s="57"/>
      <c r="BM1407" s="57"/>
      <c r="BN1407" s="57"/>
    </row>
    <row r="1408" spans="17:66" x14ac:dyDescent="0.25"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7"/>
      <c r="AD1408" s="57"/>
      <c r="AE1408" s="57"/>
      <c r="AF1408" s="57"/>
      <c r="AG1408" s="57"/>
      <c r="AH1408" s="57"/>
      <c r="AI1408" s="57"/>
      <c r="AJ1408" s="57"/>
      <c r="AK1408" s="57"/>
      <c r="AL1408" s="57"/>
      <c r="AM1408" s="57"/>
      <c r="AN1408" s="57"/>
      <c r="AO1408" s="57"/>
      <c r="AP1408" s="57"/>
      <c r="AQ1408" s="57"/>
      <c r="AR1408" s="57"/>
      <c r="AS1408" s="57"/>
      <c r="AT1408" s="57"/>
      <c r="AU1408" s="57"/>
      <c r="AV1408" s="57"/>
      <c r="AW1408" s="57"/>
      <c r="AX1408" s="57"/>
      <c r="AY1408" s="57"/>
      <c r="AZ1408" s="57"/>
      <c r="BA1408" s="57"/>
      <c r="BB1408" s="57"/>
      <c r="BC1408" s="57"/>
      <c r="BD1408" s="57"/>
      <c r="BE1408" s="57"/>
      <c r="BF1408" s="57"/>
      <c r="BG1408" s="57"/>
      <c r="BH1408" s="57"/>
      <c r="BI1408" s="57"/>
      <c r="BJ1408" s="57"/>
      <c r="BK1408" s="57"/>
      <c r="BL1408" s="57"/>
      <c r="BM1408" s="57"/>
      <c r="BN1408" s="57"/>
    </row>
    <row r="1409" spans="17:66" x14ac:dyDescent="0.25">
      <c r="Q1409" s="57"/>
      <c r="R1409" s="57"/>
      <c r="S1409" s="57"/>
      <c r="T1409" s="57"/>
      <c r="U1409" s="57"/>
      <c r="V1409" s="57"/>
      <c r="W1409" s="57"/>
      <c r="X1409" s="57"/>
      <c r="Y1409" s="57"/>
      <c r="Z1409" s="57"/>
      <c r="AA1409" s="57"/>
      <c r="AB1409" s="57"/>
      <c r="AC1409" s="57"/>
      <c r="AD1409" s="57"/>
      <c r="AE1409" s="57"/>
      <c r="AF1409" s="57"/>
      <c r="AG1409" s="57"/>
      <c r="AH1409" s="57"/>
      <c r="AI1409" s="57"/>
      <c r="AJ1409" s="57"/>
      <c r="AK1409" s="57"/>
      <c r="AL1409" s="57"/>
      <c r="AM1409" s="57"/>
      <c r="AN1409" s="57"/>
      <c r="AO1409" s="57"/>
      <c r="AP1409" s="57"/>
      <c r="AQ1409" s="57"/>
      <c r="AR1409" s="57"/>
      <c r="AS1409" s="57"/>
      <c r="AT1409" s="57"/>
      <c r="AU1409" s="57"/>
      <c r="AV1409" s="57"/>
      <c r="AW1409" s="57"/>
      <c r="AX1409" s="57"/>
      <c r="AY1409" s="57"/>
      <c r="AZ1409" s="57"/>
      <c r="BA1409" s="57"/>
      <c r="BB1409" s="57"/>
      <c r="BC1409" s="57"/>
      <c r="BD1409" s="57"/>
      <c r="BE1409" s="57"/>
      <c r="BF1409" s="57"/>
      <c r="BG1409" s="57"/>
      <c r="BH1409" s="57"/>
      <c r="BI1409" s="57"/>
      <c r="BJ1409" s="57"/>
      <c r="BK1409" s="57"/>
      <c r="BL1409" s="57"/>
      <c r="BM1409" s="57"/>
      <c r="BN1409" s="57"/>
    </row>
    <row r="1410" spans="17:66" x14ac:dyDescent="0.25">
      <c r="Q1410" s="57"/>
      <c r="R1410" s="57"/>
      <c r="S1410" s="57"/>
      <c r="T1410" s="57"/>
      <c r="U1410" s="57"/>
      <c r="V1410" s="57"/>
      <c r="W1410" s="57"/>
      <c r="X1410" s="57"/>
      <c r="Y1410" s="57"/>
      <c r="Z1410" s="57"/>
      <c r="AA1410" s="57"/>
      <c r="AB1410" s="57"/>
      <c r="AC1410" s="57"/>
      <c r="AD1410" s="57"/>
      <c r="AE1410" s="57"/>
      <c r="AF1410" s="57"/>
      <c r="AG1410" s="57"/>
      <c r="AH1410" s="57"/>
      <c r="AI1410" s="57"/>
      <c r="AJ1410" s="57"/>
      <c r="AK1410" s="57"/>
      <c r="AL1410" s="57"/>
      <c r="AM1410" s="57"/>
      <c r="AN1410" s="57"/>
      <c r="AO1410" s="57"/>
      <c r="AP1410" s="57"/>
      <c r="AQ1410" s="57"/>
      <c r="AR1410" s="57"/>
      <c r="AS1410" s="57"/>
      <c r="AT1410" s="57"/>
      <c r="AU1410" s="57"/>
      <c r="AV1410" s="57"/>
      <c r="AW1410" s="57"/>
      <c r="AX1410" s="57"/>
      <c r="AY1410" s="57"/>
      <c r="AZ1410" s="57"/>
      <c r="BA1410" s="57"/>
      <c r="BB1410" s="57"/>
      <c r="BC1410" s="57"/>
      <c r="BD1410" s="57"/>
      <c r="BE1410" s="57"/>
      <c r="BF1410" s="57"/>
      <c r="BG1410" s="57"/>
      <c r="BH1410" s="57"/>
      <c r="BI1410" s="57"/>
      <c r="BJ1410" s="57"/>
      <c r="BK1410" s="57"/>
      <c r="BL1410" s="57"/>
      <c r="BM1410" s="57"/>
      <c r="BN1410" s="57"/>
    </row>
    <row r="1411" spans="17:66" x14ac:dyDescent="0.25"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7"/>
      <c r="AD1411" s="57"/>
      <c r="AE1411" s="57"/>
      <c r="AF1411" s="57"/>
      <c r="AG1411" s="57"/>
      <c r="AH1411" s="57"/>
      <c r="AI1411" s="57"/>
      <c r="AJ1411" s="57"/>
      <c r="AK1411" s="57"/>
      <c r="AL1411" s="57"/>
      <c r="AM1411" s="57"/>
      <c r="AN1411" s="57"/>
      <c r="AO1411" s="57"/>
      <c r="AP1411" s="57"/>
      <c r="AQ1411" s="57"/>
      <c r="AR1411" s="57"/>
      <c r="AS1411" s="57"/>
      <c r="AT1411" s="57"/>
      <c r="AU1411" s="57"/>
      <c r="AV1411" s="57"/>
      <c r="AW1411" s="57"/>
      <c r="AX1411" s="57"/>
      <c r="AY1411" s="57"/>
      <c r="AZ1411" s="57"/>
      <c r="BA1411" s="57"/>
      <c r="BB1411" s="57"/>
      <c r="BC1411" s="57"/>
      <c r="BD1411" s="57"/>
      <c r="BE1411" s="57"/>
      <c r="BF1411" s="57"/>
      <c r="BG1411" s="57"/>
      <c r="BH1411" s="57"/>
      <c r="BI1411" s="57"/>
      <c r="BJ1411" s="57"/>
      <c r="BK1411" s="57"/>
      <c r="BL1411" s="57"/>
      <c r="BM1411" s="57"/>
      <c r="BN1411" s="57"/>
    </row>
    <row r="1412" spans="17:66" x14ac:dyDescent="0.25">
      <c r="Q1412" s="57"/>
      <c r="R1412" s="57"/>
      <c r="S1412" s="57"/>
      <c r="T1412" s="57"/>
      <c r="U1412" s="57"/>
      <c r="V1412" s="57"/>
      <c r="W1412" s="57"/>
      <c r="X1412" s="57"/>
      <c r="Y1412" s="57"/>
      <c r="Z1412" s="57"/>
      <c r="AA1412" s="57"/>
      <c r="AB1412" s="57"/>
      <c r="AC1412" s="57"/>
      <c r="AD1412" s="57"/>
      <c r="AE1412" s="57"/>
      <c r="AF1412" s="57"/>
      <c r="AG1412" s="57"/>
      <c r="AH1412" s="57"/>
      <c r="AI1412" s="57"/>
      <c r="AJ1412" s="57"/>
      <c r="AK1412" s="57"/>
      <c r="AL1412" s="57"/>
      <c r="AM1412" s="57"/>
      <c r="AN1412" s="57"/>
      <c r="AO1412" s="57"/>
      <c r="AP1412" s="57"/>
      <c r="AQ1412" s="57"/>
      <c r="AR1412" s="57"/>
      <c r="AS1412" s="57"/>
      <c r="AT1412" s="57"/>
      <c r="AU1412" s="57"/>
      <c r="AV1412" s="57"/>
      <c r="AW1412" s="57"/>
      <c r="AX1412" s="57"/>
      <c r="AY1412" s="57"/>
      <c r="AZ1412" s="57"/>
      <c r="BA1412" s="57"/>
      <c r="BB1412" s="57"/>
      <c r="BC1412" s="57"/>
      <c r="BD1412" s="57"/>
      <c r="BE1412" s="57"/>
      <c r="BF1412" s="57"/>
      <c r="BG1412" s="57"/>
      <c r="BH1412" s="57"/>
      <c r="BI1412" s="57"/>
      <c r="BJ1412" s="57"/>
      <c r="BK1412" s="57"/>
      <c r="BL1412" s="57"/>
      <c r="BM1412" s="57"/>
      <c r="BN1412" s="57"/>
    </row>
    <row r="1413" spans="17:66" x14ac:dyDescent="0.25">
      <c r="Q1413" s="57"/>
      <c r="R1413" s="57"/>
      <c r="S1413" s="57"/>
      <c r="T1413" s="57"/>
      <c r="U1413" s="57"/>
      <c r="V1413" s="57"/>
      <c r="W1413" s="57"/>
      <c r="X1413" s="57"/>
      <c r="Y1413" s="57"/>
      <c r="Z1413" s="57"/>
      <c r="AA1413" s="57"/>
      <c r="AB1413" s="57"/>
      <c r="AC1413" s="57"/>
      <c r="AD1413" s="57"/>
      <c r="AE1413" s="57"/>
      <c r="AF1413" s="57"/>
      <c r="AG1413" s="57"/>
      <c r="AH1413" s="57"/>
      <c r="AI1413" s="57"/>
      <c r="AJ1413" s="57"/>
      <c r="AK1413" s="57"/>
      <c r="AL1413" s="57"/>
      <c r="AM1413" s="57"/>
      <c r="AN1413" s="57"/>
      <c r="AO1413" s="57"/>
      <c r="AP1413" s="57"/>
      <c r="AQ1413" s="57"/>
      <c r="AR1413" s="57"/>
      <c r="AS1413" s="57"/>
      <c r="AT1413" s="57"/>
      <c r="AU1413" s="57"/>
      <c r="AV1413" s="57"/>
      <c r="AW1413" s="57"/>
      <c r="AX1413" s="57"/>
      <c r="AY1413" s="57"/>
      <c r="AZ1413" s="57"/>
      <c r="BA1413" s="57"/>
      <c r="BB1413" s="57"/>
      <c r="BC1413" s="57"/>
      <c r="BD1413" s="57"/>
      <c r="BE1413" s="57"/>
      <c r="BF1413" s="57"/>
      <c r="BG1413" s="57"/>
      <c r="BH1413" s="57"/>
      <c r="BI1413" s="57"/>
      <c r="BJ1413" s="57"/>
      <c r="BK1413" s="57"/>
      <c r="BL1413" s="57"/>
      <c r="BM1413" s="57"/>
      <c r="BN1413" s="57"/>
    </row>
    <row r="1414" spans="17:66" x14ac:dyDescent="0.25">
      <c r="Q1414" s="57"/>
      <c r="R1414" s="57"/>
      <c r="S1414" s="57"/>
      <c r="T1414" s="57"/>
      <c r="U1414" s="57"/>
      <c r="V1414" s="57"/>
      <c r="W1414" s="57"/>
      <c r="X1414" s="57"/>
      <c r="Y1414" s="57"/>
      <c r="Z1414" s="57"/>
      <c r="AA1414" s="57"/>
      <c r="AB1414" s="57"/>
      <c r="AC1414" s="57"/>
      <c r="AD1414" s="57"/>
      <c r="AE1414" s="57"/>
      <c r="AF1414" s="57"/>
      <c r="AG1414" s="57"/>
      <c r="AH1414" s="57"/>
      <c r="AI1414" s="57"/>
      <c r="AJ1414" s="57"/>
      <c r="AK1414" s="57"/>
      <c r="AL1414" s="57"/>
      <c r="AM1414" s="57"/>
      <c r="AN1414" s="57"/>
      <c r="AO1414" s="57"/>
      <c r="AP1414" s="57"/>
      <c r="AQ1414" s="57"/>
      <c r="AR1414" s="57"/>
      <c r="AS1414" s="57"/>
      <c r="AT1414" s="57"/>
      <c r="AU1414" s="57"/>
      <c r="AV1414" s="57"/>
      <c r="AW1414" s="57"/>
      <c r="AX1414" s="57"/>
      <c r="AY1414" s="57"/>
      <c r="AZ1414" s="57"/>
      <c r="BA1414" s="57"/>
      <c r="BB1414" s="57"/>
      <c r="BC1414" s="57"/>
      <c r="BD1414" s="57"/>
      <c r="BE1414" s="57"/>
      <c r="BF1414" s="57"/>
      <c r="BG1414" s="57"/>
      <c r="BH1414" s="57"/>
      <c r="BI1414" s="57"/>
      <c r="BJ1414" s="57"/>
      <c r="BK1414" s="57"/>
      <c r="BL1414" s="57"/>
      <c r="BM1414" s="57"/>
      <c r="BN1414" s="57"/>
    </row>
    <row r="1415" spans="17:66" x14ac:dyDescent="0.25">
      <c r="Q1415" s="57"/>
      <c r="R1415" s="57"/>
      <c r="S1415" s="57"/>
      <c r="T1415" s="57"/>
      <c r="U1415" s="57"/>
      <c r="V1415" s="57"/>
      <c r="W1415" s="57"/>
      <c r="X1415" s="57"/>
      <c r="Y1415" s="57"/>
      <c r="Z1415" s="57"/>
      <c r="AA1415" s="57"/>
      <c r="AB1415" s="57"/>
      <c r="AC1415" s="57"/>
      <c r="AD1415" s="57"/>
      <c r="AE1415" s="57"/>
      <c r="AF1415" s="57"/>
      <c r="AG1415" s="57"/>
      <c r="AH1415" s="57"/>
      <c r="AI1415" s="57"/>
      <c r="AJ1415" s="57"/>
      <c r="AK1415" s="57"/>
      <c r="AL1415" s="57"/>
      <c r="AM1415" s="57"/>
      <c r="AN1415" s="57"/>
      <c r="AO1415" s="57"/>
      <c r="AP1415" s="57"/>
      <c r="AQ1415" s="57"/>
      <c r="AR1415" s="57"/>
      <c r="AS1415" s="57"/>
      <c r="AT1415" s="57"/>
      <c r="AU1415" s="57"/>
      <c r="AV1415" s="57"/>
      <c r="AW1415" s="57"/>
      <c r="AX1415" s="57"/>
      <c r="AY1415" s="57"/>
      <c r="AZ1415" s="57"/>
      <c r="BA1415" s="57"/>
      <c r="BB1415" s="57"/>
      <c r="BC1415" s="57"/>
      <c r="BD1415" s="57"/>
      <c r="BE1415" s="57"/>
      <c r="BF1415" s="57"/>
      <c r="BG1415" s="57"/>
      <c r="BH1415" s="57"/>
      <c r="BI1415" s="57"/>
      <c r="BJ1415" s="57"/>
      <c r="BK1415" s="57"/>
      <c r="BL1415" s="57"/>
      <c r="BM1415" s="57"/>
      <c r="BN1415" s="57"/>
    </row>
    <row r="1416" spans="17:66" x14ac:dyDescent="0.25">
      <c r="Q1416" s="57"/>
      <c r="R1416" s="57"/>
      <c r="S1416" s="57"/>
      <c r="T1416" s="57"/>
      <c r="U1416" s="57"/>
      <c r="V1416" s="57"/>
      <c r="W1416" s="57"/>
      <c r="X1416" s="57"/>
      <c r="Y1416" s="57"/>
      <c r="Z1416" s="57"/>
      <c r="AA1416" s="57"/>
      <c r="AB1416" s="57"/>
      <c r="AC1416" s="57"/>
      <c r="AD1416" s="57"/>
      <c r="AE1416" s="57"/>
      <c r="AF1416" s="57"/>
      <c r="AG1416" s="57"/>
      <c r="AH1416" s="57"/>
      <c r="AI1416" s="57"/>
      <c r="AJ1416" s="57"/>
      <c r="AK1416" s="57"/>
      <c r="AL1416" s="57"/>
      <c r="AM1416" s="57"/>
      <c r="AN1416" s="57"/>
      <c r="AO1416" s="57"/>
      <c r="AP1416" s="57"/>
      <c r="AQ1416" s="57"/>
      <c r="AR1416" s="57"/>
      <c r="AS1416" s="57"/>
      <c r="AT1416" s="57"/>
      <c r="AU1416" s="57"/>
      <c r="AV1416" s="57"/>
      <c r="AW1416" s="57"/>
      <c r="AX1416" s="57"/>
      <c r="AY1416" s="57"/>
      <c r="AZ1416" s="57"/>
      <c r="BA1416" s="57"/>
      <c r="BB1416" s="57"/>
      <c r="BC1416" s="57"/>
      <c r="BD1416" s="57"/>
      <c r="BE1416" s="57"/>
      <c r="BF1416" s="57"/>
      <c r="BG1416" s="57"/>
      <c r="BH1416" s="57"/>
      <c r="BI1416" s="57"/>
      <c r="BJ1416" s="57"/>
      <c r="BK1416" s="57"/>
      <c r="BL1416" s="57"/>
      <c r="BM1416" s="57"/>
      <c r="BN1416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F66DB-ADE0-4E03-BE2D-9C4E865037E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c546fc1-18fb-4236-8db5-fd83f6ddbbec"/>
    <ds:schemaRef ds:uri="http://purl.org/dc/elements/1.1/"/>
    <ds:schemaRef ds:uri="90286cab-3813-42f7-996b-603cc864c5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2021-07-09T15:24:33Z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